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360" windowHeight="9960" activeTab="0"/>
  </bookViews>
  <sheets>
    <sheet name="Invoer" sheetId="1" r:id="rId1"/>
    <sheet name="Grafiek Frequentie" sheetId="2" r:id="rId2"/>
    <sheet name="Legenda" sheetId="3" r:id="rId3"/>
  </sheets>
  <definedNames>
    <definedName name="_xlnm.Print_Area" localSheetId="1">'Grafiek Frequentie'!$A$1:$H$54</definedName>
    <definedName name="_xlnm.Print_Area" localSheetId="0">'Invoer'!$A$141:$K$161</definedName>
  </definedNames>
  <calcPr fullCalcOnLoad="1"/>
</workbook>
</file>

<file path=xl/sharedStrings.xml><?xml version="1.0" encoding="utf-8"?>
<sst xmlns="http://schemas.openxmlformats.org/spreadsheetml/2006/main" count="218" uniqueCount="180">
  <si>
    <t>Schemanr</t>
  </si>
  <si>
    <t>naam</t>
  </si>
  <si>
    <t>datum</t>
  </si>
  <si>
    <t>therapeut:</t>
  </si>
  <si>
    <t>EINDE VAN DE VRAGENLIJST. DANK U VOOR UW MEDEWERKING</t>
  </si>
  <si>
    <t>wanneer alles meegerekend</t>
  </si>
  <si>
    <t>Is percentage:</t>
  </si>
  <si>
    <t>Vragen</t>
  </si>
  <si>
    <t>Nr.</t>
  </si>
  <si>
    <t>Frequentie</t>
  </si>
  <si>
    <t>1= Nooit of bijna nooit</t>
  </si>
  <si>
    <t>4= Regelmatig</t>
  </si>
  <si>
    <t>2= Zelden</t>
  </si>
  <si>
    <t>5= Meestal</t>
  </si>
  <si>
    <t>3= Af en toe</t>
  </si>
  <si>
    <t>6= Altijd</t>
  </si>
  <si>
    <t>FREQUENTIE</t>
  </si>
  <si>
    <t>FREQUENTIE-score</t>
  </si>
  <si>
    <t>Aantal 5 of 6 FREQUENTIE</t>
  </si>
  <si>
    <t>van de 10</t>
  </si>
  <si>
    <t>Modus</t>
  </si>
  <si>
    <t>Totaal</t>
  </si>
  <si>
    <t>Door anderen te laten merken dat met jou niet te spotten valt, dwing je respect af.</t>
  </si>
  <si>
    <t>Ik voel me geliefd en geaccepteerd.</t>
  </si>
  <si>
    <t>Ik gun mezelf geen plezier omdat ik het niet verdien.</t>
  </si>
  <si>
    <t>Ik voel me inadequaat, gebrekkig of waardeloos.</t>
  </si>
  <si>
    <t>Ik heb de neiging om mezelf te straffen door mezelf pijn te doen (bijvoorbeeld mezelf snijden).</t>
  </si>
  <si>
    <t>Ik ben streng voor mezelf.</t>
  </si>
  <si>
    <t>Ik kan mezelf niet vergeven.</t>
  </si>
  <si>
    <t>Ik doe dingen om in het middelpunt van de belangstelling te staan.</t>
  </si>
  <si>
    <t>Ik raak geïrriteerd als mensen niet doen wat ik van hen vraag.</t>
  </si>
  <si>
    <t>Ik kan mijn impulsen slecht controleren.</t>
  </si>
  <si>
    <t>Ik handel impulsief of ik uit emoties die me in de problemen brengen of die andere mensen kwetsen.</t>
  </si>
  <si>
    <t>Het is mijn schuld wanneer er iets ergs gebeurt.</t>
  </si>
  <si>
    <t>Ik voel me tevreden en kalm.</t>
  </si>
  <si>
    <t>Ik verander mezelf afhankelijk van de mensen bij wie ik ben, zodat ze me aardig zullen vinden of me goedkeuren.</t>
  </si>
  <si>
    <t>Ik voel me verbonden met andere mensen.</t>
  </si>
  <si>
    <t>Als er problemen zijn, doe ik hard mijn best om ze zelf op te lossen.</t>
  </si>
  <si>
    <t>Ik dwing mezelf niet om routinematige of vervelende taken af te maken.</t>
  </si>
  <si>
    <t>Als ik niet vecht word ik misbruikt of verwaarloosd.</t>
  </si>
  <si>
    <t>Ik moet zorgen voor de mensen om mij heen.</t>
  </si>
  <si>
    <t>Wie zich laat pesten is een mislukkeling.</t>
  </si>
  <si>
    <t>Ik val mensen fysiek aan als ik boos op hen ben.</t>
  </si>
  <si>
    <t>Als ik me eenmaal boos begin te voelen, houd ik het vaak niet onder controle en verlies ik mijn beheersing.</t>
  </si>
  <si>
    <t>Het is voor mij belangrijk nummer één te zijn (bijvoorbeeld de meest populaire, meest succesvolle, meest rijke, meest machtige).</t>
  </si>
  <si>
    <t>Ik voel me onverschillig.</t>
  </si>
  <si>
    <t>Ik kan problemen rationeel oplossen zonder me door mijn emoties te laten overspoelen.</t>
  </si>
  <si>
    <t>Ik vind het onzin een plan te maken van hoe iets aan te pakken.</t>
  </si>
  <si>
    <t>Ik neem geen genoegen met het één na beste.</t>
  </si>
  <si>
    <t>Aanval is de beste verdediging.</t>
  </si>
  <si>
    <t>Ik voel me kil naar andere mensen toe.</t>
  </si>
  <si>
    <t>Ik voel me onthecht (geen contact met mezelf, mijn emoties en anderen).</t>
  </si>
  <si>
    <t>Ik voel me wanhopig.</t>
  </si>
  <si>
    <t>Ik sta het toe dat andere mensen mij bekritiseren of kleineren.</t>
  </si>
  <si>
    <t>In relaties laat ik de andere persoon de overhand hebben.</t>
  </si>
  <si>
    <t>Ik voel me afstandelijk tegenover andere mensen.</t>
  </si>
  <si>
    <t>Ik denk niet na over wat ik zeg en breng daarmee mezelf in de problemen of kwets anderen.</t>
  </si>
  <si>
    <t>Ik werk of sport intensief om niet te hoeven denken aan vervelende dingen.</t>
  </si>
  <si>
    <t>Ik ben boos omdat mensen proberen mijn vrijheid en onafhankelijkheid van me af te pakken.</t>
  </si>
  <si>
    <t>Ik voel niks.</t>
  </si>
  <si>
    <t>Ik doe wat ik wil, ongeacht de behoeften en gevoelens van andere mensen.</t>
  </si>
  <si>
    <t>Ik gooi en smijt met dingen als ik boos ben.</t>
  </si>
  <si>
    <t>Ik ben woedend op iemand.</t>
  </si>
  <si>
    <t>Ik voel dat ik bij andere mensen hoor.</t>
  </si>
  <si>
    <t>Ik heb veel opgekropte boosheid die eruit moet.</t>
  </si>
  <si>
    <t>Ik voel me eenzaam.</t>
  </si>
  <si>
    <t>Ik probeer mijn best te doen bij alles wat ik doe.</t>
  </si>
  <si>
    <t>Ik doe graag iets opwindends of troostends om mijn gevoelens te vermijden (bijvoorbeeld eten, seksuele activiteiten, uitgaan, gokken of shoppen).</t>
  </si>
  <si>
    <t>In mijn boosheid verlies ik de controle over mezelf en bedreig ik andere mensen.</t>
  </si>
  <si>
    <t>Ik laat andere mensen hun gang gaan, in plaats van mijn eigen behoeften te uiten.</t>
  </si>
  <si>
    <t>Wie niet voor me is, is tegen me.</t>
  </si>
  <si>
    <t>Om minder last te hebben van vervelende gedachten of gevoelens, zorg ik dat ik het altijd druk heb.</t>
  </si>
  <si>
    <t>Ik ben een slecht persoon als ik boos word op andere mensen.</t>
  </si>
  <si>
    <t>Ik wil niet betrokken raken bij andere mensen.</t>
  </si>
  <si>
    <t>Ik ben zo woedend geweest dat ik iemand (ernstig) verwond of vermoord heb.</t>
  </si>
  <si>
    <t>Ik voel me niet verbonden met andere mensen.</t>
  </si>
  <si>
    <t>Ik kan me er niet toe zetten dingen te doen die ik vervelend vind, ook al weet ik dat het voor mijn eigen bestwil is.</t>
  </si>
  <si>
    <t>Ik overtreed regels en heb er later spijt van.</t>
  </si>
  <si>
    <t>Ik vertrouw de meeste andere mensen.</t>
  </si>
  <si>
    <t>Ik doe, en denk daarna pas.</t>
  </si>
  <si>
    <t>Ik raak makkelijk verveeld en verlies snel interesse in dingen.</t>
  </si>
  <si>
    <t>Ook als ik mensen om me heen heb, voel ik me eenzaam.</t>
  </si>
  <si>
    <t>Omdat ik slecht ben sta ik het mezelf niet toe om plezierige dingen te doen die andere mensen wel doen.</t>
  </si>
  <si>
    <t>Ik kom op voor wat ik wil, zonder daarin te overdrijven.</t>
  </si>
  <si>
    <t>Ik vind mezelf speciaal en beter dan de meeste andere mensen.</t>
  </si>
  <si>
    <t>Ik geef nergens om; niets is belangrijk voor me.</t>
  </si>
  <si>
    <t>Het maakt me boos wanneer iemand me vertelt hoe ik me zou moeten voelen of gedragen.</t>
  </si>
  <si>
    <t>Als je anderen niet overheerst, word je overheerst.</t>
  </si>
  <si>
    <t>Ik zeg wat ik voel of doe dingen impulsief, zonder over de gevolgen na te denken.</t>
  </si>
  <si>
    <t>Ik zou mensen een standje willen geven voor de manier waarop ze mij behandeld hebben.</t>
  </si>
  <si>
    <t>Ik ben in staat om voor mezelf te zorgen.</t>
  </si>
  <si>
    <t>Ik sta onder een constante druk om te presteren en dingen te bereiken.</t>
  </si>
  <si>
    <t>Ik verdien het om gestraft te worden.</t>
  </si>
  <si>
    <t>Ik kan leren, groeien en veranderen.</t>
  </si>
  <si>
    <t>Ik wil mezelf afleiden van gedachten en gevoelens die mij van streek maken.</t>
  </si>
  <si>
    <t>Ik ben boos op mezelf.</t>
  </si>
  <si>
    <t>Ik voel me vlak.</t>
  </si>
  <si>
    <t>Ik moet de beste zijn in wat ik doe.</t>
  </si>
  <si>
    <t>Ik offer plezier, gezondheid of geluk op om aan mijn eigen eisen te voldoen.</t>
  </si>
  <si>
    <t>Ik ben veeleisend tegenover andere mensen.</t>
  </si>
  <si>
    <t>Als ik boos ben, kan het zo uit de hand lopen dat er gewonden vallen.</t>
  </si>
  <si>
    <t>Ik ben onaantastbaar.</t>
  </si>
  <si>
    <t>Ik ben een slecht persoon.</t>
  </si>
  <si>
    <t>Ik voel me veilig.</t>
  </si>
  <si>
    <t>Ik voel me gehoord, begrepen en gesteund.</t>
  </si>
  <si>
    <t>Het is voor mij onmogelijk mijn impulsen te controleren.</t>
  </si>
  <si>
    <t>Ik maak dingen kapot als ik boos ben.</t>
  </si>
  <si>
    <t>Door anderen te overheersen, kan je niets gebeuren.</t>
  </si>
  <si>
    <t>Ik gedraag me op een passieve manier, zelfs als ik het ergens niet mee eens ben.</t>
  </si>
  <si>
    <t>Mijn boosheid loopt uit de hand.</t>
  </si>
  <si>
    <t>Ik pest anderen.</t>
  </si>
  <si>
    <t>Ik voel me vaak alleen op de wereld.</t>
  </si>
  <si>
    <t>Ik voel me zwak en hulpeloos.</t>
  </si>
  <si>
    <t>Ik ben lui.</t>
  </si>
  <si>
    <t>Het is verstandig om alles te accepteren van mensen die belangrijk voor me zijn.</t>
  </si>
  <si>
    <t>Ik ben bedrogen of oneerlijk behandeld.</t>
  </si>
  <si>
    <t>Als ik de neiging heb iets te doen, doe ik dat ook.</t>
  </si>
  <si>
    <t>Ik voel me buitengesloten.</t>
  </si>
  <si>
    <t>Ik kleineer anderen.</t>
  </si>
  <si>
    <t>Ik voel me optimistisch.</t>
  </si>
  <si>
    <t>Ik heb het gevoel dat ik mezelf niet aan dezelfde regels hoef te houden als andere mensen.</t>
  </si>
  <si>
    <t>Mijn huidige leven draait erom dingen voor elkaar te krijgen en ze goed te doen.</t>
  </si>
  <si>
    <t>Ik dwing mezelf om meer verantwoordelijk te zijn dan de meeste andere mensen.</t>
  </si>
  <si>
    <t>Ik verdien geen medelijden wanneer mij iets ergs overkomt.</t>
  </si>
  <si>
    <t>Ik heb het gevoel dat niemand van me houdt.</t>
  </si>
  <si>
    <t>Ik voel dat ik van nature een goed persoon ben.</t>
  </si>
  <si>
    <t>Als het nodig is maak ik saaie en routinematige taken af zodat ik dingen kan bereiken die ik waardeer.</t>
  </si>
  <si>
    <t>Ik voel me spontaan en speels.</t>
  </si>
  <si>
    <t>Ik kan zo woedend zijn dat ik in staat ben iemand te vermoorden.</t>
  </si>
  <si>
    <t>Ik heb een goed beeld van wie ik ben en wat ik nodig heb om mezelf gelukkig te maken.</t>
  </si>
  <si>
    <t>Ik volg blindelings mijn emoties.</t>
  </si>
  <si>
    <t>Ik weet wanneer mijn emoties te uiten en wanneer niet.</t>
  </si>
  <si>
    <t>Ik ben tamelijk kritisch tegenover andere mensen.</t>
  </si>
  <si>
    <t>Ik probeer geen fouten te maken, anders ga ik mezelf naar beneden halen.</t>
  </si>
  <si>
    <t>Ik geef mezelf niet de kans om te ontspannen of plezier te hebben, voordat ik alles heb afgemaakt wat ik moest doen.</t>
  </si>
  <si>
    <t>Gelijkwaardigheid bestaat niet, dus kan je maar het beste boven de ander staan.</t>
  </si>
  <si>
    <t>Blije kind                                   (bk)</t>
  </si>
  <si>
    <t>Willoze inschikkelijke                 (wi)</t>
  </si>
  <si>
    <t xml:space="preserve">Onthechte beschermer               (ob) </t>
  </si>
  <si>
    <t>Onthechte zelfsusser                 (oz)</t>
  </si>
  <si>
    <t>Pest- en aanval                          (pa)</t>
  </si>
  <si>
    <t>Straffende ouder                         (so)</t>
  </si>
  <si>
    <t>Veeleisende ouder                      (vo)</t>
  </si>
  <si>
    <t>Gezonde volwassene                  (gv)</t>
  </si>
  <si>
    <t>wk</t>
  </si>
  <si>
    <t>rk</t>
  </si>
  <si>
    <t>ik</t>
  </si>
  <si>
    <t>ok</t>
  </si>
  <si>
    <t>bk</t>
  </si>
  <si>
    <t>wi</t>
  </si>
  <si>
    <t>ob</t>
  </si>
  <si>
    <t>oz</t>
  </si>
  <si>
    <t>pa</t>
  </si>
  <si>
    <t>so</t>
  </si>
  <si>
    <t>vo</t>
  </si>
  <si>
    <t>gv</t>
  </si>
  <si>
    <t>Ik voel me verloren</t>
  </si>
  <si>
    <t>Ik doe erg mijn best anderen te plezieren om conflicten, confrontatie of afwijzing te vermijden</t>
  </si>
  <si>
    <t>Als ik een doel niet kan bereiken, raak ik snel gefrustreerd en geef ik het op.</t>
  </si>
  <si>
    <t>Ik heb woedeaanvallen en driftbuien</t>
  </si>
  <si>
    <t>Ik voel dat ik genoeg stabiliteit en zekerheid in mijn leven heb</t>
  </si>
  <si>
    <t>Ik ben boos op iemand omdat hij/ zij er niet voor me was of mij verliet.</t>
  </si>
  <si>
    <t>Ik voel me vernederd</t>
  </si>
  <si>
    <t>Ik zou iemand pijn willen doen voor wat hij/ zij me heeft aangedaan.</t>
  </si>
  <si>
    <t>Ik weet dat er een ‘goede’ en een ‘ slechte’ manier is om dingen te doen; ik doe hard mijn best om dingen op een goede manier te doen, anders bekritiseer ik mezelf.</t>
  </si>
  <si>
    <t xml:space="preserve">Ik kan voor mezelf opkomen wanneer ik vind dat ik oneerlijk bekritiseerd, uitgebuit of misbruikt word.  </t>
  </si>
  <si>
    <t>Kwetsbare kind                           (kk)</t>
  </si>
  <si>
    <t xml:space="preserve">Woedende kind                          (wk)        </t>
  </si>
  <si>
    <t>Razende kind                             (rk)</t>
  </si>
  <si>
    <t>Impulsieve kind                           (ik)</t>
  </si>
  <si>
    <t>Ongedisciplineerde kind              (ok)</t>
  </si>
  <si>
    <t>Zelfverheerlijker                          (zh)</t>
  </si>
  <si>
    <t>kk</t>
  </si>
  <si>
    <t>zh</t>
  </si>
  <si>
    <t>van de 9</t>
  </si>
  <si>
    <t>van de 6</t>
  </si>
  <si>
    <t>van de 7</t>
  </si>
  <si>
    <t>van de 4</t>
  </si>
  <si>
    <t>van de 124</t>
  </si>
  <si>
    <t>Schema Mode Inventory (versie 1)</t>
  </si>
</sst>
</file>

<file path=xl/styles.xml><?xml version="1.0" encoding="utf-8"?>
<styleSheet xmlns="http://schemas.openxmlformats.org/spreadsheetml/2006/main">
  <numFmts count="4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;[Red]0"/>
    <numFmt numFmtId="187" formatCode="00.00.00.000"/>
    <numFmt numFmtId="188" formatCode="d\ mmmm\ yyyy"/>
    <numFmt numFmtId="189" formatCode="&quot;Ja&quot;;&quot;Ja&quot;;&quot;Nee&quot;"/>
    <numFmt numFmtId="190" formatCode="&quot;Waar&quot;;&quot;Waar&quot;;&quot;Niet waar&quot;"/>
    <numFmt numFmtId="191" formatCode="&quot;Aan&quot;;&quot;Aan&quot;;&quot;Uit&quot;"/>
    <numFmt numFmtId="192" formatCode="[$€-2]\ #.##000_);[Red]\([$€-2]\ #.##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0"/>
      <color indexed="9"/>
      <name val="Arial"/>
      <family val="0"/>
    </font>
    <font>
      <sz val="10"/>
      <name val="Franklin Gothic Boo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1"/>
      <color indexed="9"/>
      <name val="Arial"/>
      <family val="2"/>
    </font>
    <font>
      <u val="single"/>
      <sz val="10"/>
      <color indexed="9"/>
      <name val="Arial"/>
      <family val="2"/>
    </font>
    <font>
      <b/>
      <sz val="12"/>
      <name val="Arial"/>
      <family val="2"/>
    </font>
    <font>
      <b/>
      <sz val="12"/>
      <name val="Franklin Gothic Book"/>
      <family val="2"/>
    </font>
    <font>
      <b/>
      <sz val="12"/>
      <color indexed="13"/>
      <name val="Franklin Gothic Book"/>
      <family val="2"/>
    </font>
    <font>
      <b/>
      <sz val="12"/>
      <color indexed="26"/>
      <name val="Arial"/>
      <family val="2"/>
    </font>
    <font>
      <b/>
      <sz val="11"/>
      <color indexed="9"/>
      <name val="Arial"/>
      <family val="2"/>
    </font>
    <font>
      <b/>
      <sz val="10"/>
      <name val="Franklin Gothic Boo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5"/>
      <color indexed="8"/>
      <name val="Times New Roman"/>
      <family val="0"/>
    </font>
    <font>
      <sz val="1"/>
      <color indexed="8"/>
      <name val="Arial"/>
      <family val="0"/>
    </font>
    <font>
      <sz val="3.5"/>
      <color indexed="8"/>
      <name val="Arial"/>
      <family val="0"/>
    </font>
    <font>
      <b/>
      <sz val="4"/>
      <color indexed="8"/>
      <name val="Arial"/>
      <family val="0"/>
    </font>
    <font>
      <sz val="1.25"/>
      <color indexed="8"/>
      <name val="Arial"/>
      <family val="0"/>
    </font>
    <font>
      <b/>
      <sz val="2.25"/>
      <color indexed="8"/>
      <name val="Arial"/>
      <family val="0"/>
    </font>
    <font>
      <sz val="1.15"/>
      <color indexed="8"/>
      <name val="Arial"/>
      <family val="0"/>
    </font>
    <font>
      <b/>
      <sz val="1.5"/>
      <color indexed="8"/>
      <name val="Arial"/>
      <family val="0"/>
    </font>
    <font>
      <sz val="1.5"/>
      <color indexed="8"/>
      <name val="Arial"/>
      <family val="0"/>
    </font>
    <font>
      <sz val="14"/>
      <color indexed="8"/>
      <name val="Arial"/>
      <family val="0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sz val="8"/>
      <color indexed="8"/>
      <name val="Arial"/>
      <family val="0"/>
    </font>
    <font>
      <b/>
      <sz val="17.75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7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2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0" fontId="3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0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 vertical="center"/>
    </xf>
    <xf numFmtId="10" fontId="3" fillId="24" borderId="0" xfId="0" applyNumberFormat="1" applyFont="1" applyFill="1" applyBorder="1" applyAlignment="1">
      <alignment horizontal="centerContinuous"/>
    </xf>
    <xf numFmtId="10" fontId="3" fillId="24" borderId="10" xfId="0" applyNumberFormat="1" applyFont="1" applyFill="1" applyBorder="1" applyAlignment="1">
      <alignment horizontal="center"/>
    </xf>
    <xf numFmtId="0" fontId="3" fillId="17" borderId="11" xfId="0" applyNumberFormat="1" applyFont="1" applyFill="1" applyBorder="1" applyAlignment="1">
      <alignment/>
    </xf>
    <xf numFmtId="0" fontId="0" fillId="17" borderId="12" xfId="0" applyNumberFormat="1" applyFill="1" applyBorder="1" applyAlignment="1">
      <alignment/>
    </xf>
    <xf numFmtId="0" fontId="0" fillId="25" borderId="13" xfId="0" applyFont="1" applyFill="1" applyBorder="1" applyAlignment="1">
      <alignment horizontal="justify" vertical="center"/>
    </xf>
    <xf numFmtId="188" fontId="0" fillId="25" borderId="14" xfId="0" applyNumberFormat="1" applyFont="1" applyFill="1" applyBorder="1" applyAlignment="1">
      <alignment horizontal="justify" vertical="center"/>
    </xf>
    <xf numFmtId="0" fontId="0" fillId="25" borderId="0" xfId="0" applyFill="1" applyAlignment="1">
      <alignment horizontal="justify" vertical="top"/>
    </xf>
    <xf numFmtId="0" fontId="4" fillId="25" borderId="0" xfId="0" applyFont="1" applyFill="1" applyAlignment="1">
      <alignment horizontal="justify" vertical="center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1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5" borderId="0" xfId="0" applyNumberFormat="1" applyFill="1" applyAlignment="1">
      <alignment/>
    </xf>
    <xf numFmtId="0" fontId="2" fillId="26" borderId="0" xfId="0" applyFont="1" applyFill="1" applyBorder="1" applyAlignment="1">
      <alignment horizontal="justify" vertical="center"/>
    </xf>
    <xf numFmtId="0" fontId="0" fillId="17" borderId="0" xfId="0" applyFill="1" applyBorder="1" applyAlignment="1">
      <alignment/>
    </xf>
    <xf numFmtId="0" fontId="11" fillId="17" borderId="0" xfId="0" applyFont="1" applyFill="1" applyAlignment="1">
      <alignment horizontal="center" vertical="center"/>
    </xf>
    <xf numFmtId="0" fontId="12" fillId="17" borderId="0" xfId="0" applyFont="1" applyFill="1" applyAlignment="1">
      <alignment horizontal="justify" vertical="center"/>
    </xf>
    <xf numFmtId="0" fontId="11" fillId="17" borderId="0" xfId="0" applyNumberFormat="1" applyFont="1" applyFill="1" applyAlignment="1">
      <alignment/>
    </xf>
    <xf numFmtId="0" fontId="13" fillId="17" borderId="0" xfId="0" applyFont="1" applyFill="1" applyAlignment="1">
      <alignment horizontal="justify" vertical="center"/>
    </xf>
    <xf numFmtId="0" fontId="14" fillId="17" borderId="0" xfId="0" applyNumberFormat="1" applyFont="1" applyFill="1" applyAlignment="1">
      <alignment/>
    </xf>
    <xf numFmtId="0" fontId="1" fillId="25" borderId="0" xfId="0" applyFont="1" applyFill="1" applyBorder="1" applyAlignment="1">
      <alignment/>
    </xf>
    <xf numFmtId="9" fontId="2" fillId="27" borderId="0" xfId="0" applyNumberFormat="1" applyFont="1" applyFill="1" applyBorder="1" applyAlignment="1">
      <alignment vertical="top"/>
    </xf>
    <xf numFmtId="0" fontId="9" fillId="24" borderId="10" xfId="0" applyFont="1" applyFill="1" applyBorder="1" applyAlignment="1">
      <alignment horizontal="center"/>
    </xf>
    <xf numFmtId="0" fontId="0" fillId="25" borderId="0" xfId="0" applyFill="1" applyAlignment="1">
      <alignment horizontal="justify" vertical="center"/>
    </xf>
    <xf numFmtId="0" fontId="1" fillId="25" borderId="15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16" fillId="25" borderId="0" xfId="0" applyFont="1" applyFill="1" applyAlignment="1">
      <alignment horizontal="justify" vertical="center"/>
    </xf>
    <xf numFmtId="0" fontId="1" fillId="25" borderId="0" xfId="0" applyFont="1" applyFill="1" applyAlignment="1">
      <alignment horizontal="justify" vertical="top"/>
    </xf>
    <xf numFmtId="0" fontId="1" fillId="25" borderId="0" xfId="0" applyFont="1" applyFill="1" applyAlignment="1">
      <alignment/>
    </xf>
    <xf numFmtId="0" fontId="2" fillId="27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2" fillId="25" borderId="0" xfId="0" applyNumberFormat="1" applyFont="1" applyFill="1" applyBorder="1" applyAlignment="1">
      <alignment vertical="top"/>
    </xf>
    <xf numFmtId="0" fontId="1" fillId="17" borderId="17" xfId="0" applyFont="1" applyFill="1" applyBorder="1" applyAlignment="1">
      <alignment horizontal="center" vertical="center"/>
    </xf>
    <xf numFmtId="0" fontId="8" fillId="17" borderId="18" xfId="0" applyFont="1" applyFill="1" applyBorder="1" applyAlignment="1">
      <alignment horizontal="justify" vertical="top" wrapText="1"/>
    </xf>
    <xf numFmtId="0" fontId="3" fillId="24" borderId="18" xfId="0" applyFont="1" applyFill="1" applyBorder="1" applyAlignment="1">
      <alignment horizontal="justify" vertical="center"/>
    </xf>
    <xf numFmtId="0" fontId="0" fillId="17" borderId="18" xfId="0" applyNumberFormat="1" applyFill="1" applyBorder="1" applyAlignment="1">
      <alignment/>
    </xf>
    <xf numFmtId="0" fontId="0" fillId="17" borderId="18" xfId="0" applyFill="1" applyBorder="1" applyAlignment="1">
      <alignment horizontal="justify" vertical="top"/>
    </xf>
    <xf numFmtId="0" fontId="0" fillId="17" borderId="18" xfId="0" applyFill="1" applyBorder="1" applyAlignment="1">
      <alignment/>
    </xf>
    <xf numFmtId="0" fontId="3" fillId="17" borderId="19" xfId="0" applyFont="1" applyFill="1" applyBorder="1" applyAlignment="1">
      <alignment horizontal="center" vertical="center"/>
    </xf>
    <xf numFmtId="0" fontId="0" fillId="25" borderId="0" xfId="0" applyFill="1" applyBorder="1" applyAlignment="1" applyProtection="1">
      <alignment horizontal="justify" vertical="top"/>
      <protection locked="0"/>
    </xf>
    <xf numFmtId="0" fontId="3" fillId="17" borderId="20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/>
    </xf>
    <xf numFmtId="0" fontId="3" fillId="24" borderId="21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justify" vertical="top"/>
    </xf>
    <xf numFmtId="0" fontId="3" fillId="17" borderId="0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left"/>
    </xf>
    <xf numFmtId="0" fontId="3" fillId="17" borderId="0" xfId="0" applyFont="1" applyFill="1" applyBorder="1" applyAlignment="1">
      <alignment/>
    </xf>
    <xf numFmtId="0" fontId="2" fillId="27" borderId="21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left"/>
    </xf>
    <xf numFmtId="0" fontId="1" fillId="17" borderId="0" xfId="0" applyFont="1" applyFill="1" applyBorder="1" applyAlignment="1">
      <alignment horizontal="left" vertical="top"/>
    </xf>
    <xf numFmtId="0" fontId="15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justify" vertical="center"/>
    </xf>
    <xf numFmtId="9" fontId="21" fillId="25" borderId="0" xfId="0" applyNumberFormat="1" applyFont="1" applyFill="1" applyBorder="1" applyAlignment="1">
      <alignment horizontal="center" vertical="top"/>
    </xf>
    <xf numFmtId="0" fontId="0" fillId="28" borderId="0" xfId="0" applyNumberFormat="1" applyFill="1" applyBorder="1" applyAlignment="1" applyProtection="1">
      <alignment horizontal="center" vertical="center"/>
      <protection locked="0"/>
    </xf>
    <xf numFmtId="0" fontId="13" fillId="17" borderId="0" xfId="0" applyFont="1" applyFill="1" applyAlignment="1">
      <alignment horizontal="left" vertical="center"/>
    </xf>
    <xf numFmtId="0" fontId="0" fillId="17" borderId="0" xfId="0" applyFill="1" applyAlignment="1">
      <alignment horizontal="justify" vertical="top"/>
    </xf>
    <xf numFmtId="0" fontId="10" fillId="17" borderId="0" xfId="0" applyFont="1" applyFill="1" applyAlignment="1">
      <alignment horizontal="left" vertical="top"/>
    </xf>
    <xf numFmtId="0" fontId="1" fillId="25" borderId="0" xfId="0" applyFont="1" applyFill="1" applyAlignment="1">
      <alignment horizontal="justify" vertical="center"/>
    </xf>
    <xf numFmtId="0" fontId="1" fillId="25" borderId="23" xfId="0" applyFont="1" applyFill="1" applyBorder="1" applyAlignment="1">
      <alignment horizontal="center" vertical="center"/>
    </xf>
    <xf numFmtId="0" fontId="1" fillId="25" borderId="24" xfId="0" applyNumberFormat="1" applyFont="1" applyFill="1" applyBorder="1" applyAlignment="1">
      <alignment/>
    </xf>
    <xf numFmtId="0" fontId="1" fillId="25" borderId="25" xfId="0" applyFont="1" applyFill="1" applyBorder="1" applyAlignment="1">
      <alignment horizontal="center" vertical="top"/>
    </xf>
    <xf numFmtId="0" fontId="1" fillId="25" borderId="26" xfId="0" applyFont="1" applyFill="1" applyBorder="1" applyAlignment="1">
      <alignment horizontal="center" vertical="top"/>
    </xf>
    <xf numFmtId="0" fontId="1" fillId="25" borderId="24" xfId="0" applyFont="1" applyFill="1" applyBorder="1" applyAlignment="1">
      <alignment/>
    </xf>
    <xf numFmtId="0" fontId="1" fillId="17" borderId="27" xfId="0" applyFont="1" applyFill="1" applyBorder="1" applyAlignment="1">
      <alignment horizontal="justify" vertical="top"/>
    </xf>
    <xf numFmtId="0" fontId="20" fillId="17" borderId="28" xfId="0" applyFont="1" applyFill="1" applyBorder="1" applyAlignment="1">
      <alignment vertical="top" wrapText="1"/>
    </xf>
    <xf numFmtId="0" fontId="20" fillId="17" borderId="29" xfId="0" applyFont="1" applyFill="1" applyBorder="1" applyAlignment="1">
      <alignment vertical="top" wrapText="1"/>
    </xf>
    <xf numFmtId="0" fontId="20" fillId="17" borderId="30" xfId="0" applyFont="1" applyFill="1" applyBorder="1" applyAlignment="1">
      <alignment vertical="top" wrapText="1"/>
    </xf>
    <xf numFmtId="0" fontId="0" fillId="29" borderId="26" xfId="0" applyNumberForma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justify" vertical="center"/>
    </xf>
    <xf numFmtId="0" fontId="15" fillId="17" borderId="28" xfId="0" applyFont="1" applyFill="1" applyBorder="1" applyAlignment="1">
      <alignment horizontal="center"/>
    </xf>
    <xf numFmtId="0" fontId="15" fillId="17" borderId="29" xfId="0" applyFont="1" applyFill="1" applyBorder="1" applyAlignment="1">
      <alignment horizontal="center"/>
    </xf>
    <xf numFmtId="0" fontId="3" fillId="17" borderId="29" xfId="0" applyFont="1" applyFill="1" applyBorder="1" applyAlignment="1">
      <alignment horizontal="center"/>
    </xf>
    <xf numFmtId="9" fontId="0" fillId="25" borderId="29" xfId="0" applyNumberForma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17" borderId="10" xfId="0" applyFont="1" applyFill="1" applyBorder="1" applyAlignment="1">
      <alignment horizontal="left" vertical="top"/>
    </xf>
    <xf numFmtId="0" fontId="8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left"/>
    </xf>
    <xf numFmtId="0" fontId="19" fillId="25" borderId="0" xfId="0" applyFont="1" applyFill="1" applyAlignment="1">
      <alignment horizontal="justify" vertical="center"/>
    </xf>
    <xf numFmtId="0" fontId="18" fillId="25" borderId="0" xfId="0" applyNumberFormat="1" applyFont="1" applyFill="1" applyAlignment="1">
      <alignment/>
    </xf>
    <xf numFmtId="0" fontId="18" fillId="25" borderId="0" xfId="0" applyFont="1" applyFill="1" applyAlignment="1">
      <alignment horizontal="justify" vertical="top"/>
    </xf>
    <xf numFmtId="0" fontId="18" fillId="25" borderId="0" xfId="0" applyFont="1" applyFill="1" applyAlignment="1">
      <alignment/>
    </xf>
    <xf numFmtId="0" fontId="17" fillId="25" borderId="0" xfId="0" applyFont="1" applyFill="1" applyAlignment="1">
      <alignment horizontal="center"/>
    </xf>
    <xf numFmtId="0" fontId="1" fillId="25" borderId="10" xfId="0" applyNumberFormat="1" applyFont="1" applyFill="1" applyBorder="1" applyAlignment="1">
      <alignment horizontal="right"/>
    </xf>
    <xf numFmtId="9" fontId="1" fillId="25" borderId="30" xfId="0" applyNumberFormat="1" applyFont="1" applyFill="1" applyBorder="1" applyAlignment="1">
      <alignment horizontal="center" vertical="top"/>
    </xf>
    <xf numFmtId="0" fontId="16" fillId="30" borderId="10" xfId="0" applyFont="1" applyFill="1" applyBorder="1" applyAlignment="1">
      <alignment horizontal="justify" vertical="center"/>
    </xf>
    <xf numFmtId="0" fontId="1" fillId="25" borderId="10" xfId="0" applyNumberFormat="1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 horizontal="justify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1" borderId="0" xfId="0" applyFont="1" applyFill="1" applyAlignment="1">
      <alignment horizontal="justify"/>
    </xf>
    <xf numFmtId="0" fontId="1" fillId="17" borderId="27" xfId="0" applyFont="1" applyFill="1" applyBorder="1" applyAlignment="1" applyProtection="1">
      <alignment horizontal="justify" vertical="top"/>
      <protection locked="0"/>
    </xf>
    <xf numFmtId="0" fontId="20" fillId="17" borderId="28" xfId="0" applyFont="1" applyFill="1" applyBorder="1" applyAlignment="1" applyProtection="1">
      <alignment vertical="top" wrapText="1"/>
      <protection locked="0"/>
    </xf>
    <xf numFmtId="0" fontId="20" fillId="17" borderId="29" xfId="0" applyFont="1" applyFill="1" applyBorder="1" applyAlignment="1" applyProtection="1">
      <alignment vertical="top" wrapText="1"/>
      <protection locked="0"/>
    </xf>
    <xf numFmtId="0" fontId="20" fillId="17" borderId="30" xfId="0" applyFont="1" applyFill="1" applyBorder="1" applyAlignment="1" applyProtection="1">
      <alignment vertical="top" wrapText="1"/>
      <protection locked="0"/>
    </xf>
    <xf numFmtId="0" fontId="20" fillId="17" borderId="25" xfId="0" applyFont="1" applyFill="1" applyBorder="1" applyAlignment="1">
      <alignment vertical="top" wrapText="1"/>
    </xf>
    <xf numFmtId="0" fontId="20" fillId="17" borderId="26" xfId="0" applyFont="1" applyFill="1" applyBorder="1" applyAlignment="1">
      <alignment vertical="top" wrapText="1"/>
    </xf>
    <xf numFmtId="0" fontId="20" fillId="17" borderId="31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Invoer!$A$146:$B$155</c:f>
              <c:multiLvlStrCache/>
            </c:multiLvlStrRef>
          </c:cat>
          <c:val>
            <c:numRef>
              <c:f>Invoer!$D$146:$D$155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8765670"/>
        <c:axId val="34673303"/>
      </c:bar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673303"/>
        <c:crosses val="autoZero"/>
        <c:auto val="1"/>
        <c:lblOffset val="100"/>
        <c:tickLblSkip val="2"/>
        <c:noMultiLvlLbl val="0"/>
      </c:catAx>
      <c:valAx>
        <c:axId val="34673303"/>
        <c:scaling>
          <c:orientation val="minMax"/>
          <c:min val="0"/>
        </c:scaling>
        <c:axPos val="l"/>
        <c:majorGridlines>
          <c:spPr>
            <a:ln w="3175">
              <a:solidFill>
                <a:srgbClr val="33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6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  <a:prstDash val="sysDot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alleen hoogste scores (5/6-en) Vader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Invoer!$B$146:$B$154</c:f>
              <c:strCache>
                <c:ptCount val="1"/>
                <c:pt idx="0">
                  <c:v>kk</c:v>
                </c:pt>
              </c:strCache>
            </c:strRef>
          </c:cat>
          <c:val>
            <c:numRef>
              <c:f>Invoer!#REF!</c:f>
              <c:numCache>
                <c:ptCount val="1"/>
                <c:pt idx="0">
                  <c:v>1</c:v>
                </c:pt>
              </c:numCache>
            </c:numRef>
          </c:val>
        </c:ser>
        <c:axId val="43624272"/>
        <c:axId val="57074129"/>
      </c:barChart>
      <c:catAx>
        <c:axId val="43624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Schema's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aantal hoogste scores (5/6-en) Moeder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Invoer!$B$146:$B$154</c:f>
              <c:strCache/>
            </c:strRef>
          </c:cat>
          <c:val>
            <c:numRef>
              <c:f>Invoer!$G$146:$G$155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3905114"/>
        <c:axId val="59601707"/>
      </c:bar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1707"/>
        <c:crosses val="autoZero"/>
        <c:auto val="1"/>
        <c:lblOffset val="100"/>
        <c:tickLblSkip val="9"/>
        <c:noMultiLvlLbl val="0"/>
      </c:catAx>
      <c:valAx>
        <c:axId val="59601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Invoer!$A$146:$B$155</c:f>
              <c:multiLvlStrCache>
                <c:ptCount val="1"/>
                <c:lvl>
                  <c:pt idx="0">
                    <c:v>10</c:v>
                  </c:pt>
                </c:lvl>
                <c:lvl>
                  <c:pt idx="0">
                    <c:v>9</c:v>
                  </c:pt>
                </c:lvl>
                <c:lvl>
                  <c:pt idx="0">
                    <c:v>8</c:v>
                  </c:pt>
                </c:lvl>
                <c:lvl>
                  <c:pt idx="0">
                    <c:v>7</c:v>
                  </c:pt>
                </c:lvl>
                <c:lvl>
                  <c:pt idx="0">
                    <c:v>6</c:v>
                  </c:pt>
                </c:lvl>
                <c:lvl>
                  <c:pt idx="0">
                    <c:v>5</c:v>
                  </c:pt>
                </c:lvl>
                <c:lvl>
                  <c:pt idx="0">
                    <c:v>4</c:v>
                  </c:pt>
                </c:lvl>
                <c:lvl>
                  <c:pt idx="0">
                    <c:v>3</c:v>
                  </c:pt>
                </c:lvl>
                <c:lvl>
                  <c:pt idx="0">
                    <c:v>2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Invoer!#REF!</c:f>
              <c:numCache>
                <c:ptCount val="1"/>
                <c:pt idx="0">
                  <c:v>1</c:v>
                </c:pt>
              </c:numCache>
            </c:numRef>
          </c:val>
        </c:ser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331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Modi: frequentiescore (alles meegerekend)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14"/>
          <c:y val="0.129"/>
          <c:w val="0.971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Invoer!$A$146:$C$159</c:f>
              <c:multiLvlStrCache>
                <c:ptCount val="14"/>
                <c:lvl>
                  <c:pt idx="0">
                    <c:v>kk</c:v>
                  </c:pt>
                  <c:pt idx="1">
                    <c:v>wk</c:v>
                  </c:pt>
                  <c:pt idx="2">
                    <c:v>rk</c:v>
                  </c:pt>
                  <c:pt idx="3">
                    <c:v>ik</c:v>
                  </c:pt>
                  <c:pt idx="4">
                    <c:v>ok</c:v>
                  </c:pt>
                  <c:pt idx="5">
                    <c:v>bk</c:v>
                  </c:pt>
                  <c:pt idx="6">
                    <c:v>wi</c:v>
                  </c:pt>
                  <c:pt idx="7">
                    <c:v>ob</c:v>
                  </c:pt>
                  <c:pt idx="8">
                    <c:v>oz</c:v>
                  </c:pt>
                  <c:pt idx="9">
                    <c:v>zh</c:v>
                  </c:pt>
                  <c:pt idx="10">
                    <c:v>pa</c:v>
                  </c:pt>
                  <c:pt idx="11">
                    <c:v>so</c:v>
                  </c:pt>
                  <c:pt idx="12">
                    <c:v>vo</c:v>
                  </c:pt>
                  <c:pt idx="13">
                    <c:v>gv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Invoer!$D$146:$D$159</c:f>
              <c:numCache>
                <c:ptCount val="14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</c:numCache>
            </c:numRef>
          </c:val>
        </c:ser>
        <c:axId val="30209486"/>
        <c:axId val="3449919"/>
      </c:barChart>
      <c:catAx>
        <c:axId val="3020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48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Modi: frequentiescore (alleen 5 &amp; 6)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14"/>
          <c:y val="0.131"/>
          <c:w val="0.972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Invoer!$A$146:$C$160</c:f>
              <c:multiLvlStrCache>
                <c:ptCount val="15"/>
                <c:lvl>
                  <c:pt idx="0">
                    <c:v>kk</c:v>
                  </c:pt>
                  <c:pt idx="1">
                    <c:v>wk</c:v>
                  </c:pt>
                  <c:pt idx="2">
                    <c:v>rk</c:v>
                  </c:pt>
                  <c:pt idx="3">
                    <c:v>ik</c:v>
                  </c:pt>
                  <c:pt idx="4">
                    <c:v>ok</c:v>
                  </c:pt>
                  <c:pt idx="5">
                    <c:v>bk</c:v>
                  </c:pt>
                  <c:pt idx="6">
                    <c:v>wi</c:v>
                  </c:pt>
                  <c:pt idx="7">
                    <c:v>ob</c:v>
                  </c:pt>
                  <c:pt idx="8">
                    <c:v>oz</c:v>
                  </c:pt>
                  <c:pt idx="9">
                    <c:v>zh</c:v>
                  </c:pt>
                  <c:pt idx="10">
                    <c:v>pa</c:v>
                  </c:pt>
                  <c:pt idx="11">
                    <c:v>so</c:v>
                  </c:pt>
                  <c:pt idx="12">
                    <c:v>vo</c:v>
                  </c:pt>
                  <c:pt idx="13">
                    <c:v>gv</c:v>
                  </c:pt>
                  <c:pt idx="14">
                    <c:v>Totaal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Invoer!$G$146:$G$160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1049272"/>
        <c:axId val="11007993"/>
      </c:barChart>
      <c:catAx>
        <c:axId val="3104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7993"/>
        <c:crosses val="autoZero"/>
        <c:auto val="1"/>
        <c:lblOffset val="100"/>
        <c:tickLblSkip val="1"/>
        <c:noMultiLvlLbl val="0"/>
      </c:catAx>
      <c:valAx>
        <c:axId val="11007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9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161</xdr:row>
      <xdr:rowOff>0</xdr:rowOff>
    </xdr:from>
    <xdr:to>
      <xdr:col>0</xdr:col>
      <xdr:colOff>0</xdr:colOff>
      <xdr:row>161</xdr:row>
      <xdr:rowOff>0</xdr:rowOff>
    </xdr:to>
    <xdr:graphicFrame>
      <xdr:nvGraphicFramePr>
        <xdr:cNvPr id="1" name="Chart 7"/>
        <xdr:cNvGraphicFramePr/>
      </xdr:nvGraphicFramePr>
      <xdr:xfrm>
        <a:off x="0" y="29460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160</xdr:row>
      <xdr:rowOff>0</xdr:rowOff>
    </xdr:from>
    <xdr:to>
      <xdr:col>4</xdr:col>
      <xdr:colOff>571500</xdr:colOff>
      <xdr:row>160</xdr:row>
      <xdr:rowOff>0</xdr:rowOff>
    </xdr:to>
    <xdr:graphicFrame>
      <xdr:nvGraphicFramePr>
        <xdr:cNvPr id="2" name="Chart 17"/>
        <xdr:cNvGraphicFramePr/>
      </xdr:nvGraphicFramePr>
      <xdr:xfrm>
        <a:off x="0" y="29260800"/>
        <a:ext cx="996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0</xdr:colOff>
      <xdr:row>161</xdr:row>
      <xdr:rowOff>0</xdr:rowOff>
    </xdr:to>
    <xdr:graphicFrame>
      <xdr:nvGraphicFramePr>
        <xdr:cNvPr id="3" name="Chart 18"/>
        <xdr:cNvGraphicFramePr/>
      </xdr:nvGraphicFramePr>
      <xdr:xfrm>
        <a:off x="0" y="294608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581025</xdr:colOff>
      <xdr:row>160</xdr:row>
      <xdr:rowOff>0</xdr:rowOff>
    </xdr:to>
    <xdr:graphicFrame>
      <xdr:nvGraphicFramePr>
        <xdr:cNvPr id="4" name="Chart 19"/>
        <xdr:cNvGraphicFramePr/>
      </xdr:nvGraphicFramePr>
      <xdr:xfrm>
        <a:off x="0" y="29260800"/>
        <a:ext cx="9972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790575</xdr:colOff>
      <xdr:row>5</xdr:row>
      <xdr:rowOff>123825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28575" y="28575"/>
          <a:ext cx="8448675" cy="952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Schema Mode Inventory (versie 1)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Young, J., Arntz, A., Atkinson, T., Lobbestael, J., Weishaar, M., van Vreeswijk, M. en Klokman, J. (2007)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N=124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447675</xdr:colOff>
      <xdr:row>35</xdr:row>
      <xdr:rowOff>19050</xdr:rowOff>
    </xdr:to>
    <xdr:graphicFrame>
      <xdr:nvGraphicFramePr>
        <xdr:cNvPr id="1" name="Chart 3"/>
        <xdr:cNvGraphicFramePr/>
      </xdr:nvGraphicFramePr>
      <xdr:xfrm>
        <a:off x="19050" y="38100"/>
        <a:ext cx="6848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35</xdr:row>
      <xdr:rowOff>38100</xdr:rowOff>
    </xdr:from>
    <xdr:to>
      <xdr:col>8</xdr:col>
      <xdr:colOff>466725</xdr:colOff>
      <xdr:row>69</xdr:row>
      <xdr:rowOff>142875</xdr:rowOff>
    </xdr:to>
    <xdr:graphicFrame>
      <xdr:nvGraphicFramePr>
        <xdr:cNvPr id="2" name="Chart 4"/>
        <xdr:cNvGraphicFramePr/>
      </xdr:nvGraphicFramePr>
      <xdr:xfrm>
        <a:off x="19050" y="5829300"/>
        <a:ext cx="6867525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7109375" style="19" customWidth="1"/>
    <col min="2" max="2" width="87.7109375" style="5" customWidth="1"/>
    <col min="3" max="3" width="17.8515625" style="5" customWidth="1"/>
    <col min="4" max="4" width="25.57421875" style="2" customWidth="1"/>
    <col min="5" max="5" width="26.00390625" style="3" customWidth="1"/>
    <col min="6" max="6" width="19.8515625" style="0" customWidth="1"/>
    <col min="7" max="7" width="13.7109375" style="1" customWidth="1"/>
    <col min="8" max="8" width="15.28125" style="1" customWidth="1"/>
    <col min="9" max="9" width="19.421875" style="0" customWidth="1"/>
    <col min="11" max="11" width="13.421875" style="0" customWidth="1"/>
    <col min="14" max="14" width="9.28125" style="0" customWidth="1"/>
    <col min="15" max="15" width="24.140625" style="4" customWidth="1"/>
    <col min="16" max="16" width="10.57421875" style="0" customWidth="1"/>
  </cols>
  <sheetData>
    <row r="1" spans="1:15" s="16" customFormat="1" ht="13.5">
      <c r="A1" s="18"/>
      <c r="B1" s="13"/>
      <c r="C1" s="13"/>
      <c r="D1" s="20"/>
      <c r="E1" s="12"/>
      <c r="G1" s="17"/>
      <c r="H1" s="17"/>
      <c r="O1" s="31"/>
    </row>
    <row r="2" spans="1:15" s="16" customFormat="1" ht="13.5">
      <c r="A2" s="18"/>
      <c r="B2" s="13"/>
      <c r="C2" s="13"/>
      <c r="D2" s="20"/>
      <c r="E2" s="12"/>
      <c r="G2" s="17"/>
      <c r="H2" s="17"/>
      <c r="O2" s="31"/>
    </row>
    <row r="3" spans="1:15" s="16" customFormat="1" ht="13.5">
      <c r="A3" s="18"/>
      <c r="B3" s="13"/>
      <c r="C3" s="13"/>
      <c r="D3" s="20"/>
      <c r="E3" s="12"/>
      <c r="G3" s="17"/>
      <c r="H3" s="17"/>
      <c r="O3" s="31"/>
    </row>
    <row r="4" spans="1:15" s="16" customFormat="1" ht="13.5">
      <c r="A4" s="18"/>
      <c r="B4" s="13"/>
      <c r="C4" s="13"/>
      <c r="D4" s="20"/>
      <c r="E4" s="12"/>
      <c r="G4" s="17"/>
      <c r="H4" s="17"/>
      <c r="O4" s="31"/>
    </row>
    <row r="5" spans="1:15" s="16" customFormat="1" ht="13.5">
      <c r="A5" s="18"/>
      <c r="B5" s="13"/>
      <c r="C5" s="13"/>
      <c r="D5" s="20"/>
      <c r="E5" s="12"/>
      <c r="G5" s="17"/>
      <c r="H5" s="17"/>
      <c r="O5" s="31"/>
    </row>
    <row r="6" spans="1:15" s="16" customFormat="1" ht="14.25" thickBot="1">
      <c r="A6" s="18"/>
      <c r="B6" s="13"/>
      <c r="C6" s="13"/>
      <c r="D6" s="20"/>
      <c r="E6" s="12"/>
      <c r="G6" s="17"/>
      <c r="H6" s="17"/>
      <c r="O6" s="31"/>
    </row>
    <row r="7" spans="1:15" s="36" customFormat="1" ht="14.25" thickBot="1">
      <c r="A7" s="68" t="s">
        <v>8</v>
      </c>
      <c r="B7" s="72" t="s">
        <v>7</v>
      </c>
      <c r="C7" s="69" t="s">
        <v>9</v>
      </c>
      <c r="D7" s="34"/>
      <c r="E7" s="35"/>
      <c r="G7" s="17"/>
      <c r="H7" s="17"/>
      <c r="O7" s="67"/>
    </row>
    <row r="8" spans="1:14" ht="14.25" thickBot="1">
      <c r="A8" s="70">
        <v>1</v>
      </c>
      <c r="B8" s="78" t="s">
        <v>22</v>
      </c>
      <c r="C8" s="77"/>
      <c r="D8" s="73" t="s">
        <v>16</v>
      </c>
      <c r="E8" s="15" t="str">
        <f aca="true" t="shared" si="0" ref="E8:E71">IF(OR(C8=5,C8=6),"1","0")</f>
        <v>0</v>
      </c>
      <c r="F8" s="16"/>
      <c r="G8" s="17"/>
      <c r="H8" s="15"/>
      <c r="I8" s="14"/>
      <c r="J8" s="16"/>
      <c r="K8" s="16"/>
      <c r="L8" s="16"/>
      <c r="M8" s="16"/>
      <c r="N8" s="16"/>
    </row>
    <row r="9" spans="1:14" ht="15">
      <c r="A9" s="71">
        <v>2</v>
      </c>
      <c r="B9" s="78" t="s">
        <v>23</v>
      </c>
      <c r="C9" s="77"/>
      <c r="D9" s="74" t="s">
        <v>10</v>
      </c>
      <c r="E9" s="15" t="str">
        <f t="shared" si="0"/>
        <v>0</v>
      </c>
      <c r="F9" s="16"/>
      <c r="G9" s="17"/>
      <c r="H9" s="15"/>
      <c r="I9" s="14"/>
      <c r="J9" s="16"/>
      <c r="K9" s="16"/>
      <c r="L9" s="16"/>
      <c r="M9" s="16"/>
      <c r="N9" s="16"/>
    </row>
    <row r="10" spans="1:14" ht="15">
      <c r="A10" s="71">
        <v>3</v>
      </c>
      <c r="B10" s="78" t="s">
        <v>24</v>
      </c>
      <c r="C10" s="77"/>
      <c r="D10" s="75" t="s">
        <v>12</v>
      </c>
      <c r="E10" s="15" t="str">
        <f t="shared" si="0"/>
        <v>0</v>
      </c>
      <c r="F10" s="16"/>
      <c r="G10" s="17"/>
      <c r="H10" s="15"/>
      <c r="I10" s="14"/>
      <c r="J10" s="16"/>
      <c r="K10" s="16"/>
      <c r="L10" s="16"/>
      <c r="M10" s="16"/>
      <c r="N10" s="16"/>
    </row>
    <row r="11" spans="1:11" ht="15">
      <c r="A11" s="71">
        <v>4</v>
      </c>
      <c r="B11" s="78" t="s">
        <v>25</v>
      </c>
      <c r="C11" s="77"/>
      <c r="D11" s="75" t="s">
        <v>14</v>
      </c>
      <c r="E11" s="15" t="str">
        <f t="shared" si="0"/>
        <v>0</v>
      </c>
      <c r="F11" s="16"/>
      <c r="G11" s="17"/>
      <c r="H11" s="15"/>
      <c r="I11" s="14"/>
      <c r="J11" s="16"/>
      <c r="K11" s="16"/>
    </row>
    <row r="12" spans="1:11" ht="15">
      <c r="A12" s="71">
        <v>5</v>
      </c>
      <c r="B12" s="78" t="s">
        <v>26</v>
      </c>
      <c r="C12" s="77"/>
      <c r="D12" s="75" t="s">
        <v>11</v>
      </c>
      <c r="E12" s="15" t="str">
        <f t="shared" si="0"/>
        <v>0</v>
      </c>
      <c r="F12" s="16"/>
      <c r="G12" s="17"/>
      <c r="H12" s="15"/>
      <c r="I12" s="14"/>
      <c r="J12" s="16"/>
      <c r="K12" s="16"/>
    </row>
    <row r="13" spans="1:11" ht="15">
      <c r="A13" s="71">
        <v>6</v>
      </c>
      <c r="B13" s="78" t="s">
        <v>156</v>
      </c>
      <c r="C13" s="77"/>
      <c r="D13" s="75" t="s">
        <v>13</v>
      </c>
      <c r="E13" s="15" t="str">
        <f t="shared" si="0"/>
        <v>0</v>
      </c>
      <c r="F13" s="16"/>
      <c r="G13" s="17"/>
      <c r="H13" s="15"/>
      <c r="I13" s="14"/>
      <c r="J13" s="16"/>
      <c r="K13" s="16"/>
    </row>
    <row r="14" spans="1:11" ht="15.75" thickBot="1">
      <c r="A14" s="71">
        <v>7</v>
      </c>
      <c r="B14" s="78" t="s">
        <v>27</v>
      </c>
      <c r="C14" s="77"/>
      <c r="D14" s="76" t="s">
        <v>15</v>
      </c>
      <c r="E14" s="15" t="str">
        <f t="shared" si="0"/>
        <v>0</v>
      </c>
      <c r="F14" s="16"/>
      <c r="G14" s="17"/>
      <c r="H14" s="15"/>
      <c r="I14" s="14"/>
      <c r="J14" s="16"/>
      <c r="K14" s="16"/>
    </row>
    <row r="15" spans="1:11" ht="13.5">
      <c r="A15" s="71">
        <v>8</v>
      </c>
      <c r="B15" s="78" t="s">
        <v>157</v>
      </c>
      <c r="C15" s="77"/>
      <c r="D15" s="63"/>
      <c r="E15" s="15" t="str">
        <f t="shared" si="0"/>
        <v>0</v>
      </c>
      <c r="F15" s="16"/>
      <c r="G15" s="17"/>
      <c r="H15" s="15"/>
      <c r="I15" s="14"/>
      <c r="J15" s="16"/>
      <c r="K15" s="16"/>
    </row>
    <row r="16" spans="1:11" ht="13.5">
      <c r="A16" s="71">
        <v>9</v>
      </c>
      <c r="B16" s="78" t="s">
        <v>28</v>
      </c>
      <c r="C16" s="77"/>
      <c r="D16" s="63"/>
      <c r="E16" s="15" t="str">
        <f t="shared" si="0"/>
        <v>0</v>
      </c>
      <c r="F16" s="16"/>
      <c r="G16" s="17"/>
      <c r="H16" s="15"/>
      <c r="I16" s="14"/>
      <c r="J16" s="16"/>
      <c r="K16" s="16"/>
    </row>
    <row r="17" spans="1:11" ht="13.5">
      <c r="A17" s="71">
        <v>10</v>
      </c>
      <c r="B17" s="78" t="s">
        <v>29</v>
      </c>
      <c r="C17" s="77"/>
      <c r="D17" s="63"/>
      <c r="E17" s="15" t="str">
        <f t="shared" si="0"/>
        <v>0</v>
      </c>
      <c r="F17" s="32"/>
      <c r="G17" s="17"/>
      <c r="H17" s="15"/>
      <c r="I17" s="14"/>
      <c r="J17" s="16"/>
      <c r="K17" s="16"/>
    </row>
    <row r="18" spans="1:11" ht="13.5">
      <c r="A18" s="71">
        <v>11</v>
      </c>
      <c r="B18" s="78" t="s">
        <v>30</v>
      </c>
      <c r="C18" s="77"/>
      <c r="D18" s="63"/>
      <c r="E18" s="15" t="str">
        <f t="shared" si="0"/>
        <v>0</v>
      </c>
      <c r="F18" s="32"/>
      <c r="G18" s="17"/>
      <c r="H18" s="15"/>
      <c r="I18" s="14"/>
      <c r="J18" s="16"/>
      <c r="K18" s="16"/>
    </row>
    <row r="19" spans="1:11" ht="13.5">
      <c r="A19" s="71">
        <v>12</v>
      </c>
      <c r="B19" s="78" t="s">
        <v>31</v>
      </c>
      <c r="C19" s="77"/>
      <c r="D19" s="20"/>
      <c r="E19" s="15" t="str">
        <f t="shared" si="0"/>
        <v>0</v>
      </c>
      <c r="F19" s="32"/>
      <c r="G19" s="17"/>
      <c r="H19" s="15"/>
      <c r="I19" s="14"/>
      <c r="J19" s="16"/>
      <c r="K19" s="16"/>
    </row>
    <row r="20" spans="1:11" ht="13.5">
      <c r="A20" s="71">
        <v>13</v>
      </c>
      <c r="B20" s="78" t="s">
        <v>158</v>
      </c>
      <c r="C20" s="77"/>
      <c r="D20" s="20"/>
      <c r="E20" s="15" t="str">
        <f t="shared" si="0"/>
        <v>0</v>
      </c>
      <c r="F20" s="32"/>
      <c r="G20" s="17"/>
      <c r="H20" s="15"/>
      <c r="I20" s="14"/>
      <c r="J20" s="16"/>
      <c r="K20" s="16"/>
    </row>
    <row r="21" spans="1:11" ht="14.25" thickBot="1">
      <c r="A21" s="71">
        <v>14</v>
      </c>
      <c r="B21" s="78" t="s">
        <v>159</v>
      </c>
      <c r="C21" s="77"/>
      <c r="D21" s="20"/>
      <c r="E21" s="15" t="str">
        <f t="shared" si="0"/>
        <v>0</v>
      </c>
      <c r="F21" s="33"/>
      <c r="G21" s="17"/>
      <c r="H21" s="15"/>
      <c r="I21" s="14"/>
      <c r="J21" s="16"/>
      <c r="K21" s="16"/>
    </row>
    <row r="22" spans="1:11" ht="14.25" thickTop="1">
      <c r="A22" s="71">
        <v>15</v>
      </c>
      <c r="B22" s="78" t="s">
        <v>32</v>
      </c>
      <c r="C22" s="77"/>
      <c r="D22" s="20"/>
      <c r="E22" s="15" t="str">
        <f t="shared" si="0"/>
        <v>0</v>
      </c>
      <c r="F22" s="16"/>
      <c r="G22" s="17"/>
      <c r="H22" s="15"/>
      <c r="I22" s="14"/>
      <c r="J22" s="16"/>
      <c r="K22" s="16"/>
    </row>
    <row r="23" spans="1:11" ht="13.5">
      <c r="A23" s="71">
        <v>16</v>
      </c>
      <c r="B23" s="78" t="s">
        <v>33</v>
      </c>
      <c r="C23" s="77"/>
      <c r="D23" s="20"/>
      <c r="E23" s="15" t="str">
        <f t="shared" si="0"/>
        <v>0</v>
      </c>
      <c r="F23" s="16"/>
      <c r="G23" s="17"/>
      <c r="H23" s="15"/>
      <c r="I23" s="14"/>
      <c r="J23" s="16"/>
      <c r="K23" s="16"/>
    </row>
    <row r="24" spans="1:11" ht="13.5">
      <c r="A24" s="71">
        <v>17</v>
      </c>
      <c r="B24" s="78" t="s">
        <v>34</v>
      </c>
      <c r="C24" s="77"/>
      <c r="D24" s="20"/>
      <c r="E24" s="15" t="str">
        <f t="shared" si="0"/>
        <v>0</v>
      </c>
      <c r="F24" s="16"/>
      <c r="G24" s="17"/>
      <c r="H24" s="15"/>
      <c r="I24" s="14"/>
      <c r="J24" s="16"/>
      <c r="K24" s="16"/>
    </row>
    <row r="25" spans="1:11" ht="27">
      <c r="A25" s="71">
        <v>18</v>
      </c>
      <c r="B25" s="78" t="s">
        <v>35</v>
      </c>
      <c r="C25" s="77"/>
      <c r="D25" s="20"/>
      <c r="E25" s="15" t="str">
        <f t="shared" si="0"/>
        <v>0</v>
      </c>
      <c r="F25" s="14"/>
      <c r="G25" s="17"/>
      <c r="H25" s="15"/>
      <c r="I25" s="14"/>
      <c r="J25" s="16"/>
      <c r="K25" s="16"/>
    </row>
    <row r="26" spans="1:11" ht="13.5">
      <c r="A26" s="71">
        <v>19</v>
      </c>
      <c r="B26" s="78" t="s">
        <v>36</v>
      </c>
      <c r="C26" s="77"/>
      <c r="D26" s="63"/>
      <c r="E26" s="15" t="str">
        <f t="shared" si="0"/>
        <v>0</v>
      </c>
      <c r="F26" s="14"/>
      <c r="G26" s="17"/>
      <c r="H26" s="15"/>
      <c r="I26" s="14"/>
      <c r="J26" s="16"/>
      <c r="K26" s="16"/>
    </row>
    <row r="27" spans="1:11" ht="13.5">
      <c r="A27" s="71">
        <v>20</v>
      </c>
      <c r="B27" s="78" t="s">
        <v>37</v>
      </c>
      <c r="C27" s="77"/>
      <c r="D27" s="63"/>
      <c r="E27" s="15" t="str">
        <f t="shared" si="0"/>
        <v>0</v>
      </c>
      <c r="F27" s="28"/>
      <c r="G27" s="17"/>
      <c r="H27" s="15"/>
      <c r="I27" s="14"/>
      <c r="J27" s="16"/>
      <c r="K27" s="16"/>
    </row>
    <row r="28" spans="1:11" ht="13.5">
      <c r="A28" s="71">
        <v>21</v>
      </c>
      <c r="B28" s="78" t="s">
        <v>38</v>
      </c>
      <c r="C28" s="77"/>
      <c r="D28" s="63"/>
      <c r="E28" s="15" t="str">
        <f t="shared" si="0"/>
        <v>0</v>
      </c>
      <c r="F28" s="16"/>
      <c r="G28" s="17"/>
      <c r="H28" s="15"/>
      <c r="I28" s="14"/>
      <c r="J28" s="16"/>
      <c r="K28" s="16"/>
    </row>
    <row r="29" spans="1:11" ht="13.5">
      <c r="A29" s="71">
        <v>22</v>
      </c>
      <c r="B29" s="78" t="s">
        <v>39</v>
      </c>
      <c r="C29" s="77"/>
      <c r="D29" s="63"/>
      <c r="E29" s="15" t="str">
        <f t="shared" si="0"/>
        <v>0</v>
      </c>
      <c r="F29" s="16"/>
      <c r="G29" s="17"/>
      <c r="H29" s="15"/>
      <c r="I29" s="14"/>
      <c r="J29" s="16"/>
      <c r="K29" s="16"/>
    </row>
    <row r="30" spans="1:11" ht="13.5">
      <c r="A30" s="71">
        <v>23</v>
      </c>
      <c r="B30" s="78" t="s">
        <v>40</v>
      </c>
      <c r="C30" s="77"/>
      <c r="D30" s="63"/>
      <c r="E30" s="15" t="str">
        <f t="shared" si="0"/>
        <v>0</v>
      </c>
      <c r="F30" s="16"/>
      <c r="G30" s="17"/>
      <c r="H30" s="15"/>
      <c r="I30" s="14"/>
      <c r="J30" s="16"/>
      <c r="K30" s="16"/>
    </row>
    <row r="31" spans="1:11" ht="13.5">
      <c r="A31" s="71">
        <v>24</v>
      </c>
      <c r="B31" s="78" t="s">
        <v>41</v>
      </c>
      <c r="C31" s="77"/>
      <c r="D31" s="63"/>
      <c r="E31" s="15" t="str">
        <f t="shared" si="0"/>
        <v>0</v>
      </c>
      <c r="F31" s="28"/>
      <c r="G31" s="17"/>
      <c r="H31" s="15"/>
      <c r="I31" s="14"/>
      <c r="J31" s="16"/>
      <c r="K31" s="16"/>
    </row>
    <row r="32" spans="1:11" ht="13.5">
      <c r="A32" s="71">
        <v>25</v>
      </c>
      <c r="B32" s="78" t="s">
        <v>42</v>
      </c>
      <c r="C32" s="77"/>
      <c r="D32" s="63"/>
      <c r="E32" s="15" t="str">
        <f t="shared" si="0"/>
        <v>0</v>
      </c>
      <c r="F32" s="28"/>
      <c r="G32" s="17"/>
      <c r="H32" s="15"/>
      <c r="I32" s="14"/>
      <c r="J32" s="16"/>
      <c r="K32" s="16"/>
    </row>
    <row r="33" spans="1:11" ht="13.5">
      <c r="A33" s="71">
        <v>26</v>
      </c>
      <c r="B33" s="78" t="s">
        <v>43</v>
      </c>
      <c r="C33" s="77"/>
      <c r="D33" s="63"/>
      <c r="E33" s="15" t="str">
        <f t="shared" si="0"/>
        <v>0</v>
      </c>
      <c r="F33" s="28"/>
      <c r="G33" s="17"/>
      <c r="H33" s="15"/>
      <c r="I33" s="14"/>
      <c r="J33" s="16"/>
      <c r="K33" s="16"/>
    </row>
    <row r="34" spans="1:11" ht="27">
      <c r="A34" s="71">
        <v>27</v>
      </c>
      <c r="B34" s="78" t="s">
        <v>44</v>
      </c>
      <c r="C34" s="77"/>
      <c r="D34" s="63"/>
      <c r="E34" s="15" t="str">
        <f t="shared" si="0"/>
        <v>0</v>
      </c>
      <c r="F34" s="28"/>
      <c r="G34" s="17"/>
      <c r="H34" s="15"/>
      <c r="I34" s="14"/>
      <c r="J34" s="16"/>
      <c r="K34" s="16"/>
    </row>
    <row r="35" spans="1:11" ht="14.25" thickBot="1">
      <c r="A35" s="71">
        <v>28</v>
      </c>
      <c r="B35" s="78" t="s">
        <v>45</v>
      </c>
      <c r="C35" s="77"/>
      <c r="D35" s="63"/>
      <c r="E35" s="15" t="str">
        <f t="shared" si="0"/>
        <v>0</v>
      </c>
      <c r="F35" s="16"/>
      <c r="G35" s="17"/>
      <c r="H35" s="15"/>
      <c r="I35" s="14"/>
      <c r="J35" s="16"/>
      <c r="K35" s="16"/>
    </row>
    <row r="36" spans="1:11" ht="14.25" thickBot="1">
      <c r="A36" s="71">
        <v>29</v>
      </c>
      <c r="B36" s="78" t="s">
        <v>46</v>
      </c>
      <c r="C36" s="77"/>
      <c r="D36" s="101" t="s">
        <v>16</v>
      </c>
      <c r="E36" s="15" t="str">
        <f t="shared" si="0"/>
        <v>0</v>
      </c>
      <c r="F36" s="16"/>
      <c r="G36" s="17"/>
      <c r="H36" s="15"/>
      <c r="I36" s="14"/>
      <c r="J36" s="16"/>
      <c r="K36" s="16"/>
    </row>
    <row r="37" spans="1:11" ht="15">
      <c r="A37" s="71">
        <v>30</v>
      </c>
      <c r="B37" s="78" t="s">
        <v>47</v>
      </c>
      <c r="C37" s="77"/>
      <c r="D37" s="102" t="s">
        <v>10</v>
      </c>
      <c r="E37" s="15" t="str">
        <f t="shared" si="0"/>
        <v>0</v>
      </c>
      <c r="F37" s="16"/>
      <c r="G37" s="17"/>
      <c r="H37" s="15"/>
      <c r="I37" s="14"/>
      <c r="J37" s="16"/>
      <c r="K37" s="16"/>
    </row>
    <row r="38" spans="1:11" ht="15">
      <c r="A38" s="71">
        <v>31</v>
      </c>
      <c r="B38" s="78" t="s">
        <v>48</v>
      </c>
      <c r="C38" s="77"/>
      <c r="D38" s="103" t="s">
        <v>12</v>
      </c>
      <c r="E38" s="15" t="str">
        <f t="shared" si="0"/>
        <v>0</v>
      </c>
      <c r="F38" s="16"/>
      <c r="G38" s="17"/>
      <c r="H38" s="15"/>
      <c r="I38" s="14"/>
      <c r="J38" s="16"/>
      <c r="K38" s="16"/>
    </row>
    <row r="39" spans="1:11" ht="15">
      <c r="A39" s="71">
        <v>32</v>
      </c>
      <c r="B39" s="78" t="s">
        <v>49</v>
      </c>
      <c r="C39" s="77"/>
      <c r="D39" s="103" t="s">
        <v>14</v>
      </c>
      <c r="E39" s="15" t="str">
        <f t="shared" si="0"/>
        <v>0</v>
      </c>
      <c r="F39" s="16"/>
      <c r="G39" s="17"/>
      <c r="H39" s="15"/>
      <c r="I39" s="14"/>
      <c r="J39" s="16"/>
      <c r="K39" s="16"/>
    </row>
    <row r="40" spans="1:11" ht="15">
      <c r="A40" s="71">
        <v>33</v>
      </c>
      <c r="B40" s="78" t="s">
        <v>50</v>
      </c>
      <c r="C40" s="77"/>
      <c r="D40" s="103" t="s">
        <v>11</v>
      </c>
      <c r="E40" s="15" t="str">
        <f t="shared" si="0"/>
        <v>0</v>
      </c>
      <c r="F40" s="16"/>
      <c r="G40" s="17"/>
      <c r="H40" s="15"/>
      <c r="I40" s="14"/>
      <c r="J40" s="16"/>
      <c r="K40" s="16"/>
    </row>
    <row r="41" spans="1:11" ht="15">
      <c r="A41" s="71">
        <v>34</v>
      </c>
      <c r="B41" s="78" t="s">
        <v>51</v>
      </c>
      <c r="C41" s="77"/>
      <c r="D41" s="103" t="s">
        <v>13</v>
      </c>
      <c r="E41" s="15" t="str">
        <f t="shared" si="0"/>
        <v>0</v>
      </c>
      <c r="F41" s="16"/>
      <c r="G41" s="17"/>
      <c r="H41" s="15"/>
      <c r="I41" s="14"/>
      <c r="J41" s="16"/>
      <c r="K41" s="16"/>
    </row>
    <row r="42" spans="1:11" ht="15.75" thickBot="1">
      <c r="A42" s="71">
        <v>35</v>
      </c>
      <c r="B42" s="78" t="s">
        <v>130</v>
      </c>
      <c r="C42" s="77"/>
      <c r="D42" s="104" t="s">
        <v>15</v>
      </c>
      <c r="E42" s="15" t="str">
        <f t="shared" si="0"/>
        <v>0</v>
      </c>
      <c r="F42" s="14"/>
      <c r="G42" s="17"/>
      <c r="H42" s="15"/>
      <c r="I42" s="14"/>
      <c r="J42" s="16"/>
      <c r="K42" s="16"/>
    </row>
    <row r="43" spans="1:11" ht="13.5">
      <c r="A43" s="71">
        <v>36</v>
      </c>
      <c r="B43" s="78" t="s">
        <v>52</v>
      </c>
      <c r="C43" s="77"/>
      <c r="D43" s="63"/>
      <c r="E43" s="15" t="str">
        <f t="shared" si="0"/>
        <v>0</v>
      </c>
      <c r="F43" s="14"/>
      <c r="G43" s="17"/>
      <c r="H43" s="15"/>
      <c r="I43" s="14"/>
      <c r="J43" s="16"/>
      <c r="K43" s="16"/>
    </row>
    <row r="44" spans="1:11" ht="13.5">
      <c r="A44" s="71">
        <v>37</v>
      </c>
      <c r="B44" s="78" t="s">
        <v>53</v>
      </c>
      <c r="C44" s="77"/>
      <c r="D44" s="63"/>
      <c r="E44" s="15" t="str">
        <f t="shared" si="0"/>
        <v>0</v>
      </c>
      <c r="F44" s="14"/>
      <c r="G44" s="17"/>
      <c r="H44" s="15"/>
      <c r="I44" s="14"/>
      <c r="J44" s="16"/>
      <c r="K44" s="16"/>
    </row>
    <row r="45" spans="1:11" ht="13.5">
      <c r="A45" s="71">
        <v>38</v>
      </c>
      <c r="B45" s="78" t="s">
        <v>54</v>
      </c>
      <c r="C45" s="77"/>
      <c r="D45" s="63"/>
      <c r="E45" s="15" t="str">
        <f t="shared" si="0"/>
        <v>0</v>
      </c>
      <c r="F45" s="14"/>
      <c r="G45" s="17"/>
      <c r="H45" s="15"/>
      <c r="I45" s="14"/>
      <c r="J45" s="16"/>
      <c r="K45" s="16"/>
    </row>
    <row r="46" spans="1:11" ht="13.5">
      <c r="A46" s="71">
        <v>39</v>
      </c>
      <c r="B46" s="78" t="s">
        <v>55</v>
      </c>
      <c r="C46" s="77"/>
      <c r="D46" s="63"/>
      <c r="E46" s="15" t="str">
        <f t="shared" si="0"/>
        <v>0</v>
      </c>
      <c r="F46" s="14"/>
      <c r="G46" s="17"/>
      <c r="H46" s="15"/>
      <c r="I46" s="14"/>
      <c r="J46" s="16"/>
      <c r="K46" s="16"/>
    </row>
    <row r="47" spans="1:11" ht="13.5">
      <c r="A47" s="71">
        <v>40</v>
      </c>
      <c r="B47" s="78" t="s">
        <v>56</v>
      </c>
      <c r="C47" s="77"/>
      <c r="D47" s="63"/>
      <c r="E47" s="15" t="str">
        <f t="shared" si="0"/>
        <v>0</v>
      </c>
      <c r="F47" s="14"/>
      <c r="G47" s="17"/>
      <c r="H47" s="15"/>
      <c r="I47" s="14"/>
      <c r="J47" s="16"/>
      <c r="K47" s="16"/>
    </row>
    <row r="48" spans="1:11" ht="13.5">
      <c r="A48" s="71">
        <v>41</v>
      </c>
      <c r="B48" s="78" t="s">
        <v>57</v>
      </c>
      <c r="C48" s="77"/>
      <c r="D48" s="63"/>
      <c r="E48" s="15" t="str">
        <f t="shared" si="0"/>
        <v>0</v>
      </c>
      <c r="F48" s="14"/>
      <c r="G48" s="17"/>
      <c r="H48" s="15"/>
      <c r="I48" s="14"/>
      <c r="J48" s="16"/>
      <c r="K48" s="16"/>
    </row>
    <row r="49" spans="1:11" ht="13.5">
      <c r="A49" s="71">
        <v>42</v>
      </c>
      <c r="B49" s="78" t="s">
        <v>58</v>
      </c>
      <c r="C49" s="77"/>
      <c r="D49" s="63"/>
      <c r="E49" s="15" t="str">
        <f t="shared" si="0"/>
        <v>0</v>
      </c>
      <c r="F49" s="14"/>
      <c r="G49" s="17"/>
      <c r="H49" s="15"/>
      <c r="I49" s="14"/>
      <c r="J49" s="16"/>
      <c r="K49" s="16"/>
    </row>
    <row r="50" spans="1:11" ht="13.5">
      <c r="A50" s="71">
        <v>43</v>
      </c>
      <c r="B50" s="78" t="s">
        <v>59</v>
      </c>
      <c r="C50" s="77"/>
      <c r="D50" s="63"/>
      <c r="E50" s="15" t="str">
        <f t="shared" si="0"/>
        <v>0</v>
      </c>
      <c r="F50" s="14"/>
      <c r="G50" s="17"/>
      <c r="H50" s="15"/>
      <c r="I50" s="14"/>
      <c r="J50" s="16"/>
      <c r="K50" s="16"/>
    </row>
    <row r="51" spans="1:11" ht="13.5">
      <c r="A51" s="71">
        <v>44</v>
      </c>
      <c r="B51" s="78" t="s">
        <v>60</v>
      </c>
      <c r="C51" s="77"/>
      <c r="D51" s="63"/>
      <c r="E51" s="15" t="str">
        <f t="shared" si="0"/>
        <v>0</v>
      </c>
      <c r="F51" s="14"/>
      <c r="G51" s="17"/>
      <c r="H51" s="15"/>
      <c r="I51" s="14"/>
      <c r="J51" s="16"/>
      <c r="K51" s="16"/>
    </row>
    <row r="52" spans="1:11" ht="27">
      <c r="A52" s="71">
        <v>45</v>
      </c>
      <c r="B52" s="78" t="s">
        <v>134</v>
      </c>
      <c r="C52" s="77"/>
      <c r="D52" s="63"/>
      <c r="E52" s="15" t="str">
        <f t="shared" si="0"/>
        <v>0</v>
      </c>
      <c r="F52" s="14"/>
      <c r="G52" s="17"/>
      <c r="H52" s="15"/>
      <c r="I52" s="14"/>
      <c r="J52" s="16"/>
      <c r="K52" s="16"/>
    </row>
    <row r="53" spans="1:11" ht="13.5">
      <c r="A53" s="71">
        <v>46</v>
      </c>
      <c r="B53" s="78" t="s">
        <v>61</v>
      </c>
      <c r="C53" s="77"/>
      <c r="D53" s="63"/>
      <c r="E53" s="15" t="str">
        <f t="shared" si="0"/>
        <v>0</v>
      </c>
      <c r="F53" s="14"/>
      <c r="G53" s="17"/>
      <c r="H53" s="15"/>
      <c r="I53" s="14"/>
      <c r="J53" s="16"/>
      <c r="K53" s="16"/>
    </row>
    <row r="54" spans="1:11" ht="13.5">
      <c r="A54" s="71">
        <v>47</v>
      </c>
      <c r="B54" s="78" t="s">
        <v>62</v>
      </c>
      <c r="C54" s="77"/>
      <c r="D54" s="63"/>
      <c r="E54" s="15" t="str">
        <f t="shared" si="0"/>
        <v>0</v>
      </c>
      <c r="F54" s="14"/>
      <c r="G54" s="17"/>
      <c r="H54" s="15"/>
      <c r="I54" s="14"/>
      <c r="J54" s="16"/>
      <c r="K54" s="16"/>
    </row>
    <row r="55" spans="1:11" ht="13.5">
      <c r="A55" s="71">
        <v>48</v>
      </c>
      <c r="B55" s="78" t="s">
        <v>63</v>
      </c>
      <c r="C55" s="77"/>
      <c r="D55" s="63"/>
      <c r="E55" s="15" t="str">
        <f t="shared" si="0"/>
        <v>0</v>
      </c>
      <c r="F55" s="14"/>
      <c r="G55" s="17"/>
      <c r="H55" s="15"/>
      <c r="I55" s="14"/>
      <c r="J55" s="16"/>
      <c r="K55" s="16"/>
    </row>
    <row r="56" spans="1:11" ht="13.5">
      <c r="A56" s="71">
        <v>49</v>
      </c>
      <c r="B56" s="78" t="s">
        <v>64</v>
      </c>
      <c r="C56" s="77"/>
      <c r="D56" s="63"/>
      <c r="E56" s="15" t="str">
        <f t="shared" si="0"/>
        <v>0</v>
      </c>
      <c r="F56" s="28"/>
      <c r="G56" s="17"/>
      <c r="H56" s="15"/>
      <c r="I56" s="14"/>
      <c r="J56" s="16"/>
      <c r="K56" s="16"/>
    </row>
    <row r="57" spans="1:11" ht="14.25" thickBot="1">
      <c r="A57" s="71">
        <v>50</v>
      </c>
      <c r="B57" s="78" t="s">
        <v>65</v>
      </c>
      <c r="C57" s="77"/>
      <c r="D57" s="63"/>
      <c r="E57" s="15" t="str">
        <f t="shared" si="0"/>
        <v>0</v>
      </c>
      <c r="F57" s="28"/>
      <c r="G57" s="17"/>
      <c r="H57" s="15"/>
      <c r="I57" s="14"/>
      <c r="J57" s="16"/>
      <c r="K57" s="16"/>
    </row>
    <row r="58" spans="1:11" ht="14.25" thickBot="1">
      <c r="A58" s="71">
        <v>51</v>
      </c>
      <c r="B58" s="78" t="s">
        <v>66</v>
      </c>
      <c r="C58" s="77"/>
      <c r="D58" s="73" t="s">
        <v>16</v>
      </c>
      <c r="E58" s="15" t="str">
        <f t="shared" si="0"/>
        <v>0</v>
      </c>
      <c r="F58" s="28"/>
      <c r="G58" s="17"/>
      <c r="H58" s="15"/>
      <c r="I58" s="14"/>
      <c r="J58" s="16"/>
      <c r="K58" s="16"/>
    </row>
    <row r="59" spans="1:11" ht="27">
      <c r="A59" s="71">
        <v>52</v>
      </c>
      <c r="B59" s="78" t="s">
        <v>67</v>
      </c>
      <c r="C59" s="77"/>
      <c r="D59" s="74" t="s">
        <v>10</v>
      </c>
      <c r="E59" s="15" t="str">
        <f t="shared" si="0"/>
        <v>0</v>
      </c>
      <c r="F59" s="28"/>
      <c r="G59" s="17"/>
      <c r="H59" s="15"/>
      <c r="I59" s="14"/>
      <c r="J59" s="16"/>
      <c r="K59" s="16"/>
    </row>
    <row r="60" spans="1:11" ht="15">
      <c r="A60" s="71">
        <v>53</v>
      </c>
      <c r="B60" s="78" t="s">
        <v>135</v>
      </c>
      <c r="C60" s="77"/>
      <c r="D60" s="75" t="s">
        <v>12</v>
      </c>
      <c r="E60" s="15" t="str">
        <f t="shared" si="0"/>
        <v>0</v>
      </c>
      <c r="F60" s="28"/>
      <c r="G60" s="17"/>
      <c r="H60" s="15"/>
      <c r="I60" s="14"/>
      <c r="J60" s="16"/>
      <c r="K60" s="16"/>
    </row>
    <row r="61" spans="1:11" ht="15">
      <c r="A61" s="71">
        <v>54</v>
      </c>
      <c r="B61" s="78" t="s">
        <v>68</v>
      </c>
      <c r="C61" s="77"/>
      <c r="D61" s="75" t="s">
        <v>14</v>
      </c>
      <c r="E61" s="15" t="str">
        <f t="shared" si="0"/>
        <v>0</v>
      </c>
      <c r="F61" s="28"/>
      <c r="G61" s="17"/>
      <c r="H61" s="15"/>
      <c r="I61" s="14"/>
      <c r="J61" s="16"/>
      <c r="K61" s="16"/>
    </row>
    <row r="62" spans="1:11" ht="15">
      <c r="A62" s="71">
        <v>55</v>
      </c>
      <c r="B62" s="78" t="s">
        <v>69</v>
      </c>
      <c r="C62" s="77"/>
      <c r="D62" s="75" t="s">
        <v>11</v>
      </c>
      <c r="E62" s="15" t="str">
        <f t="shared" si="0"/>
        <v>0</v>
      </c>
      <c r="F62" s="28"/>
      <c r="G62" s="17"/>
      <c r="H62" s="15"/>
      <c r="I62" s="14"/>
      <c r="J62" s="16"/>
      <c r="K62" s="16"/>
    </row>
    <row r="63" spans="1:11" ht="15">
      <c r="A63" s="71">
        <v>56</v>
      </c>
      <c r="B63" s="78" t="s">
        <v>70</v>
      </c>
      <c r="C63" s="77"/>
      <c r="D63" s="75" t="s">
        <v>13</v>
      </c>
      <c r="E63" s="15" t="str">
        <f t="shared" si="0"/>
        <v>0</v>
      </c>
      <c r="F63" s="28"/>
      <c r="G63" s="17"/>
      <c r="H63" s="15"/>
      <c r="I63" s="14"/>
      <c r="J63" s="16"/>
      <c r="K63" s="16"/>
    </row>
    <row r="64" spans="1:11" ht="15.75" thickBot="1">
      <c r="A64" s="71">
        <v>57</v>
      </c>
      <c r="B64" s="78" t="s">
        <v>71</v>
      </c>
      <c r="C64" s="77"/>
      <c r="D64" s="76" t="s">
        <v>15</v>
      </c>
      <c r="E64" s="15" t="str">
        <f t="shared" si="0"/>
        <v>0</v>
      </c>
      <c r="F64" s="14"/>
      <c r="G64" s="17"/>
      <c r="H64" s="15"/>
      <c r="I64" s="14"/>
      <c r="J64" s="16"/>
      <c r="K64" s="16"/>
    </row>
    <row r="65" spans="1:11" ht="13.5">
      <c r="A65" s="71">
        <v>58</v>
      </c>
      <c r="B65" s="78" t="s">
        <v>72</v>
      </c>
      <c r="C65" s="77"/>
      <c r="D65" s="63"/>
      <c r="E65" s="15" t="str">
        <f t="shared" si="0"/>
        <v>0</v>
      </c>
      <c r="F65" s="14"/>
      <c r="G65" s="17"/>
      <c r="H65" s="15"/>
      <c r="I65" s="14"/>
      <c r="J65" s="16"/>
      <c r="K65" s="16"/>
    </row>
    <row r="66" spans="1:11" ht="13.5">
      <c r="A66" s="71">
        <v>59</v>
      </c>
      <c r="B66" s="78" t="s">
        <v>73</v>
      </c>
      <c r="C66" s="77"/>
      <c r="D66" s="63"/>
      <c r="E66" s="15" t="str">
        <f t="shared" si="0"/>
        <v>0</v>
      </c>
      <c r="F66" s="14"/>
      <c r="G66" s="17"/>
      <c r="H66" s="15"/>
      <c r="I66" s="14"/>
      <c r="J66" s="16"/>
      <c r="K66" s="16"/>
    </row>
    <row r="67" spans="1:11" ht="13.5">
      <c r="A67" s="71">
        <v>60</v>
      </c>
      <c r="B67" s="78" t="s">
        <v>74</v>
      </c>
      <c r="C67" s="77"/>
      <c r="D67" s="63"/>
      <c r="E67" s="15" t="str">
        <f t="shared" si="0"/>
        <v>0</v>
      </c>
      <c r="F67" s="14"/>
      <c r="G67" s="17"/>
      <c r="H67" s="15"/>
      <c r="I67" s="14"/>
      <c r="J67" s="16"/>
      <c r="K67" s="16"/>
    </row>
    <row r="68" spans="1:11" ht="13.5">
      <c r="A68" s="71">
        <v>61</v>
      </c>
      <c r="B68" s="78" t="s">
        <v>160</v>
      </c>
      <c r="C68" s="77"/>
      <c r="D68" s="63"/>
      <c r="E68" s="15" t="str">
        <f t="shared" si="0"/>
        <v>0</v>
      </c>
      <c r="F68" s="14"/>
      <c r="G68" s="17"/>
      <c r="H68" s="15"/>
      <c r="I68" s="14"/>
      <c r="J68" s="16"/>
      <c r="K68" s="16"/>
    </row>
    <row r="69" spans="1:11" ht="13.5">
      <c r="A69" s="71">
        <v>62</v>
      </c>
      <c r="B69" s="78" t="s">
        <v>131</v>
      </c>
      <c r="C69" s="77"/>
      <c r="D69" s="63"/>
      <c r="E69" s="15" t="str">
        <f t="shared" si="0"/>
        <v>0</v>
      </c>
      <c r="F69" s="14"/>
      <c r="G69" s="17"/>
      <c r="H69" s="15"/>
      <c r="I69" s="14"/>
      <c r="J69" s="16"/>
      <c r="K69" s="16"/>
    </row>
    <row r="70" spans="1:11" ht="13.5">
      <c r="A70" s="71">
        <v>63</v>
      </c>
      <c r="B70" s="78" t="s">
        <v>161</v>
      </c>
      <c r="C70" s="77"/>
      <c r="D70" s="63"/>
      <c r="E70" s="15" t="str">
        <f t="shared" si="0"/>
        <v>0</v>
      </c>
      <c r="F70" s="14"/>
      <c r="G70" s="17"/>
      <c r="H70" s="15"/>
      <c r="I70" s="14"/>
      <c r="J70" s="16"/>
      <c r="K70" s="16"/>
    </row>
    <row r="71" spans="1:11" ht="13.5">
      <c r="A71" s="71">
        <v>64</v>
      </c>
      <c r="B71" s="78" t="s">
        <v>75</v>
      </c>
      <c r="C71" s="77"/>
      <c r="D71" s="63"/>
      <c r="E71" s="15" t="str">
        <f t="shared" si="0"/>
        <v>0</v>
      </c>
      <c r="F71" s="14"/>
      <c r="G71" s="17"/>
      <c r="H71" s="15"/>
      <c r="I71" s="14"/>
      <c r="J71" s="16"/>
      <c r="K71" s="16"/>
    </row>
    <row r="72" spans="1:11" ht="27">
      <c r="A72" s="71">
        <v>65</v>
      </c>
      <c r="B72" s="78" t="s">
        <v>76</v>
      </c>
      <c r="C72" s="77"/>
      <c r="D72" s="63"/>
      <c r="E72" s="15" t="str">
        <f aca="true" t="shared" si="1" ref="E72:E131">IF(OR(C72=5,C72=6),"1","0")</f>
        <v>0</v>
      </c>
      <c r="F72" s="14"/>
      <c r="G72" s="17"/>
      <c r="H72" s="15"/>
      <c r="I72" s="14"/>
      <c r="J72" s="16"/>
      <c r="K72" s="16"/>
    </row>
    <row r="73" spans="1:11" ht="13.5">
      <c r="A73" s="71">
        <v>66</v>
      </c>
      <c r="B73" s="78" t="s">
        <v>77</v>
      </c>
      <c r="C73" s="77"/>
      <c r="D73" s="63"/>
      <c r="E73" s="15" t="str">
        <f t="shared" si="1"/>
        <v>0</v>
      </c>
      <c r="F73" s="14"/>
      <c r="G73" s="17"/>
      <c r="H73" s="15"/>
      <c r="I73" s="14"/>
      <c r="J73" s="16"/>
      <c r="K73" s="16"/>
    </row>
    <row r="74" spans="1:11" ht="13.5">
      <c r="A74" s="71">
        <v>67</v>
      </c>
      <c r="B74" s="78" t="s">
        <v>162</v>
      </c>
      <c r="C74" s="77"/>
      <c r="D74" s="63"/>
      <c r="E74" s="15" t="str">
        <f t="shared" si="1"/>
        <v>0</v>
      </c>
      <c r="F74" s="14"/>
      <c r="G74" s="17"/>
      <c r="H74" s="15"/>
      <c r="I74" s="14"/>
      <c r="J74" s="16"/>
      <c r="K74" s="16"/>
    </row>
    <row r="75" spans="1:11" ht="13.5">
      <c r="A75" s="71">
        <v>68</v>
      </c>
      <c r="B75" s="78" t="s">
        <v>78</v>
      </c>
      <c r="C75" s="77"/>
      <c r="D75" s="63"/>
      <c r="E75" s="15" t="str">
        <f t="shared" si="1"/>
        <v>0</v>
      </c>
      <c r="F75" s="14"/>
      <c r="G75" s="17"/>
      <c r="H75" s="15"/>
      <c r="I75" s="14"/>
      <c r="J75" s="16"/>
      <c r="K75" s="16"/>
    </row>
    <row r="76" spans="1:11" ht="13.5">
      <c r="A76" s="71">
        <v>69</v>
      </c>
      <c r="B76" s="78" t="s">
        <v>79</v>
      </c>
      <c r="C76" s="77"/>
      <c r="D76" s="63"/>
      <c r="E76" s="15" t="str">
        <f t="shared" si="1"/>
        <v>0</v>
      </c>
      <c r="F76" s="14"/>
      <c r="G76" s="17"/>
      <c r="H76" s="15"/>
      <c r="I76" s="14"/>
      <c r="J76" s="16"/>
      <c r="K76" s="16"/>
    </row>
    <row r="77" spans="1:11" ht="13.5">
      <c r="A77" s="71">
        <v>70</v>
      </c>
      <c r="B77" s="78" t="s">
        <v>80</v>
      </c>
      <c r="C77" s="77"/>
      <c r="D77" s="63"/>
      <c r="E77" s="15" t="str">
        <f t="shared" si="1"/>
        <v>0</v>
      </c>
      <c r="F77" s="14"/>
      <c r="G77" s="17"/>
      <c r="H77" s="15"/>
      <c r="I77" s="14"/>
      <c r="J77" s="16"/>
      <c r="K77" s="16"/>
    </row>
    <row r="78" spans="1:11" ht="13.5">
      <c r="A78" s="71">
        <v>71</v>
      </c>
      <c r="B78" s="78" t="s">
        <v>81</v>
      </c>
      <c r="C78" s="77"/>
      <c r="D78" s="63"/>
      <c r="E78" s="15" t="str">
        <f t="shared" si="1"/>
        <v>0</v>
      </c>
      <c r="F78" s="14"/>
      <c r="G78" s="17"/>
      <c r="H78" s="15"/>
      <c r="I78" s="14"/>
      <c r="J78" s="16"/>
      <c r="K78" s="16"/>
    </row>
    <row r="79" spans="1:11" ht="13.5">
      <c r="A79" s="71">
        <v>72</v>
      </c>
      <c r="B79" s="78" t="s">
        <v>82</v>
      </c>
      <c r="C79" s="77"/>
      <c r="D79" s="63"/>
      <c r="E79" s="15" t="str">
        <f t="shared" si="1"/>
        <v>0</v>
      </c>
      <c r="F79" s="14"/>
      <c r="G79" s="17"/>
      <c r="H79" s="15"/>
      <c r="I79" s="14"/>
      <c r="J79" s="16"/>
      <c r="K79" s="16"/>
    </row>
    <row r="80" spans="1:11" ht="14.25" thickBot="1">
      <c r="A80" s="71">
        <v>73</v>
      </c>
      <c r="B80" s="78" t="s">
        <v>83</v>
      </c>
      <c r="C80" s="77"/>
      <c r="D80" s="63"/>
      <c r="E80" s="15" t="str">
        <f t="shared" si="1"/>
        <v>0</v>
      </c>
      <c r="F80" s="14"/>
      <c r="G80" s="17"/>
      <c r="H80" s="15"/>
      <c r="I80" s="14"/>
      <c r="J80" s="16"/>
      <c r="K80" s="16"/>
    </row>
    <row r="81" spans="1:11" ht="14.25" thickBot="1">
      <c r="A81" s="71">
        <v>74</v>
      </c>
      <c r="B81" s="78" t="s">
        <v>84</v>
      </c>
      <c r="C81" s="77"/>
      <c r="D81" s="73" t="s">
        <v>16</v>
      </c>
      <c r="E81" s="15" t="str">
        <f t="shared" si="1"/>
        <v>0</v>
      </c>
      <c r="F81" s="14"/>
      <c r="G81" s="17"/>
      <c r="H81" s="15"/>
      <c r="I81" s="14"/>
      <c r="J81" s="16"/>
      <c r="K81" s="16"/>
    </row>
    <row r="82" spans="1:11" ht="15">
      <c r="A82" s="71">
        <v>75</v>
      </c>
      <c r="B82" s="78" t="s">
        <v>85</v>
      </c>
      <c r="C82" s="77"/>
      <c r="D82" s="105" t="s">
        <v>10</v>
      </c>
      <c r="E82" s="15" t="str">
        <f t="shared" si="1"/>
        <v>0</v>
      </c>
      <c r="F82" s="14"/>
      <c r="G82" s="17"/>
      <c r="H82" s="15"/>
      <c r="I82" s="14"/>
      <c r="J82" s="16"/>
      <c r="K82" s="16"/>
    </row>
    <row r="83" spans="1:11" ht="15">
      <c r="A83" s="71">
        <v>76</v>
      </c>
      <c r="B83" s="78" t="s">
        <v>86</v>
      </c>
      <c r="C83" s="77"/>
      <c r="D83" s="106" t="s">
        <v>12</v>
      </c>
      <c r="E83" s="15" t="str">
        <f t="shared" si="1"/>
        <v>0</v>
      </c>
      <c r="F83" s="14"/>
      <c r="G83" s="17"/>
      <c r="H83" s="15"/>
      <c r="I83" s="14"/>
      <c r="J83" s="16"/>
      <c r="K83" s="16"/>
    </row>
    <row r="84" spans="1:11" ht="15">
      <c r="A84" s="71">
        <v>77</v>
      </c>
      <c r="B84" s="78" t="s">
        <v>87</v>
      </c>
      <c r="C84" s="77"/>
      <c r="D84" s="106" t="s">
        <v>14</v>
      </c>
      <c r="E84" s="15" t="str">
        <f t="shared" si="1"/>
        <v>0</v>
      </c>
      <c r="F84" s="14"/>
      <c r="G84" s="17"/>
      <c r="H84" s="15"/>
      <c r="I84" s="14"/>
      <c r="J84" s="16"/>
      <c r="K84" s="16"/>
    </row>
    <row r="85" spans="1:11" ht="15">
      <c r="A85" s="71">
        <v>78</v>
      </c>
      <c r="B85" s="78" t="s">
        <v>88</v>
      </c>
      <c r="C85" s="77"/>
      <c r="D85" s="106" t="s">
        <v>11</v>
      </c>
      <c r="E85" s="15" t="str">
        <f t="shared" si="1"/>
        <v>0</v>
      </c>
      <c r="F85" s="14"/>
      <c r="G85" s="17"/>
      <c r="H85" s="15"/>
      <c r="I85" s="14"/>
      <c r="J85" s="16"/>
      <c r="K85" s="16"/>
    </row>
    <row r="86" spans="1:11" ht="15">
      <c r="A86" s="71">
        <v>79</v>
      </c>
      <c r="B86" s="78" t="s">
        <v>89</v>
      </c>
      <c r="C86" s="77"/>
      <c r="D86" s="106" t="s">
        <v>13</v>
      </c>
      <c r="E86" s="15" t="str">
        <f t="shared" si="1"/>
        <v>0</v>
      </c>
      <c r="F86" s="14"/>
      <c r="G86" s="17"/>
      <c r="H86" s="15"/>
      <c r="I86" s="14"/>
      <c r="J86" s="16"/>
      <c r="K86" s="16"/>
    </row>
    <row r="87" spans="1:11" ht="15.75" thickBot="1">
      <c r="A87" s="71">
        <v>80</v>
      </c>
      <c r="B87" s="78" t="s">
        <v>90</v>
      </c>
      <c r="C87" s="77"/>
      <c r="D87" s="107" t="s">
        <v>15</v>
      </c>
      <c r="E87" s="15" t="str">
        <f t="shared" si="1"/>
        <v>0</v>
      </c>
      <c r="F87" s="14"/>
      <c r="G87" s="17"/>
      <c r="H87" s="15"/>
      <c r="I87" s="14"/>
      <c r="J87" s="16"/>
      <c r="K87" s="16"/>
    </row>
    <row r="88" spans="1:11" ht="13.5">
      <c r="A88" s="71">
        <v>81</v>
      </c>
      <c r="B88" s="78" t="s">
        <v>132</v>
      </c>
      <c r="C88" s="77"/>
      <c r="D88" s="63"/>
      <c r="E88" s="15" t="str">
        <f t="shared" si="1"/>
        <v>0</v>
      </c>
      <c r="F88" s="14"/>
      <c r="G88" s="17"/>
      <c r="H88" s="15"/>
      <c r="I88" s="14"/>
      <c r="J88" s="16"/>
      <c r="K88" s="16"/>
    </row>
    <row r="89" spans="1:11" ht="13.5">
      <c r="A89" s="71">
        <v>82</v>
      </c>
      <c r="B89" s="78" t="s">
        <v>91</v>
      </c>
      <c r="C89" s="77"/>
      <c r="D89" s="63"/>
      <c r="E89" s="15" t="str">
        <f t="shared" si="1"/>
        <v>0</v>
      </c>
      <c r="F89" s="14"/>
      <c r="G89" s="17"/>
      <c r="H89" s="15"/>
      <c r="I89" s="14"/>
      <c r="J89" s="16"/>
      <c r="K89" s="16"/>
    </row>
    <row r="90" spans="1:11" ht="13.5">
      <c r="A90" s="71">
        <v>83</v>
      </c>
      <c r="B90" s="78" t="s">
        <v>133</v>
      </c>
      <c r="C90" s="77"/>
      <c r="D90" s="63"/>
      <c r="E90" s="15" t="str">
        <f t="shared" si="1"/>
        <v>0</v>
      </c>
      <c r="F90" s="14"/>
      <c r="G90" s="17"/>
      <c r="H90" s="15"/>
      <c r="I90" s="14"/>
      <c r="J90" s="16"/>
      <c r="K90" s="16"/>
    </row>
    <row r="91" spans="1:11" ht="13.5">
      <c r="A91" s="71">
        <v>84</v>
      </c>
      <c r="B91" s="78" t="s">
        <v>92</v>
      </c>
      <c r="C91" s="77"/>
      <c r="D91" s="63"/>
      <c r="E91" s="15" t="str">
        <f t="shared" si="1"/>
        <v>0</v>
      </c>
      <c r="F91" s="14"/>
      <c r="G91" s="17"/>
      <c r="H91" s="15"/>
      <c r="I91" s="14"/>
      <c r="J91" s="16"/>
      <c r="K91" s="16"/>
    </row>
    <row r="92" spans="1:11" ht="13.5">
      <c r="A92" s="71">
        <v>85</v>
      </c>
      <c r="B92" s="78" t="s">
        <v>93</v>
      </c>
      <c r="C92" s="77"/>
      <c r="D92" s="63"/>
      <c r="E92" s="15" t="str">
        <f t="shared" si="1"/>
        <v>0</v>
      </c>
      <c r="F92" s="14"/>
      <c r="G92" s="17"/>
      <c r="H92" s="15"/>
      <c r="I92" s="14"/>
      <c r="J92" s="16"/>
      <c r="K92" s="16"/>
    </row>
    <row r="93" spans="1:11" ht="13.5">
      <c r="A93" s="71">
        <v>86</v>
      </c>
      <c r="B93" s="78" t="s">
        <v>94</v>
      </c>
      <c r="C93" s="77"/>
      <c r="D93" s="63"/>
      <c r="E93" s="15" t="str">
        <f t="shared" si="1"/>
        <v>0</v>
      </c>
      <c r="F93" s="14"/>
      <c r="G93" s="17"/>
      <c r="H93" s="15"/>
      <c r="I93" s="14"/>
      <c r="J93" s="16"/>
      <c r="K93" s="16"/>
    </row>
    <row r="94" spans="1:11" ht="13.5">
      <c r="A94" s="71">
        <v>87</v>
      </c>
      <c r="B94" s="78" t="s">
        <v>95</v>
      </c>
      <c r="C94" s="77"/>
      <c r="D94" s="63"/>
      <c r="E94" s="15" t="str">
        <f t="shared" si="1"/>
        <v>0</v>
      </c>
      <c r="F94" s="14"/>
      <c r="G94" s="17"/>
      <c r="H94" s="15"/>
      <c r="I94" s="14"/>
      <c r="J94" s="16"/>
      <c r="K94" s="16"/>
    </row>
    <row r="95" spans="1:11" ht="13.5">
      <c r="A95" s="71">
        <v>88</v>
      </c>
      <c r="B95" s="78" t="s">
        <v>96</v>
      </c>
      <c r="C95" s="77"/>
      <c r="D95" s="63"/>
      <c r="E95" s="15" t="str">
        <f t="shared" si="1"/>
        <v>0</v>
      </c>
      <c r="F95" s="14"/>
      <c r="G95" s="17"/>
      <c r="H95" s="15"/>
      <c r="I95" s="14"/>
      <c r="J95" s="16"/>
      <c r="K95" s="16"/>
    </row>
    <row r="96" spans="1:11" ht="13.5">
      <c r="A96" s="71">
        <v>89</v>
      </c>
      <c r="B96" s="78" t="s">
        <v>97</v>
      </c>
      <c r="C96" s="77"/>
      <c r="D96" s="63"/>
      <c r="E96" s="15" t="str">
        <f t="shared" si="1"/>
        <v>0</v>
      </c>
      <c r="F96" s="14"/>
      <c r="G96" s="17"/>
      <c r="H96" s="15"/>
      <c r="I96" s="14"/>
      <c r="J96" s="16"/>
      <c r="K96" s="16"/>
    </row>
    <row r="97" spans="1:11" ht="13.5">
      <c r="A97" s="71">
        <v>90</v>
      </c>
      <c r="B97" s="78" t="s">
        <v>98</v>
      </c>
      <c r="C97" s="77"/>
      <c r="D97" s="63"/>
      <c r="E97" s="15" t="str">
        <f t="shared" si="1"/>
        <v>0</v>
      </c>
      <c r="F97" s="14"/>
      <c r="G97" s="17"/>
      <c r="H97" s="15"/>
      <c r="I97" s="14"/>
      <c r="J97" s="16"/>
      <c r="K97" s="16"/>
    </row>
    <row r="98" spans="1:11" ht="13.5">
      <c r="A98" s="71">
        <v>91</v>
      </c>
      <c r="B98" s="78" t="s">
        <v>99</v>
      </c>
      <c r="C98" s="77"/>
      <c r="D98" s="63"/>
      <c r="E98" s="15" t="str">
        <f t="shared" si="1"/>
        <v>0</v>
      </c>
      <c r="F98" s="14"/>
      <c r="G98" s="17"/>
      <c r="H98" s="15"/>
      <c r="I98" s="14"/>
      <c r="J98" s="16"/>
      <c r="K98" s="16"/>
    </row>
    <row r="99" spans="1:11" ht="13.5">
      <c r="A99" s="71">
        <v>92</v>
      </c>
      <c r="B99" s="78" t="s">
        <v>100</v>
      </c>
      <c r="C99" s="77"/>
      <c r="D99" s="63"/>
      <c r="E99" s="15" t="str">
        <f t="shared" si="1"/>
        <v>0</v>
      </c>
      <c r="F99" s="14"/>
      <c r="G99" s="17"/>
      <c r="H99" s="15"/>
      <c r="I99" s="14"/>
      <c r="J99" s="16"/>
      <c r="K99" s="16"/>
    </row>
    <row r="100" spans="1:11" ht="13.5">
      <c r="A100" s="71">
        <v>93</v>
      </c>
      <c r="B100" s="78" t="s">
        <v>101</v>
      </c>
      <c r="C100" s="77"/>
      <c r="D100" s="63"/>
      <c r="E100" s="15" t="str">
        <f t="shared" si="1"/>
        <v>0</v>
      </c>
      <c r="F100" s="14"/>
      <c r="G100" s="17"/>
      <c r="H100" s="15"/>
      <c r="I100" s="14"/>
      <c r="J100" s="16"/>
      <c r="K100" s="16"/>
    </row>
    <row r="101" spans="1:11" ht="13.5">
      <c r="A101" s="71">
        <v>94</v>
      </c>
      <c r="B101" s="78" t="s">
        <v>102</v>
      </c>
      <c r="C101" s="77"/>
      <c r="D101" s="63"/>
      <c r="E101" s="15" t="str">
        <f t="shared" si="1"/>
        <v>0</v>
      </c>
      <c r="F101" s="14"/>
      <c r="G101" s="17"/>
      <c r="H101" s="15"/>
      <c r="I101" s="14"/>
      <c r="J101" s="16"/>
      <c r="K101" s="16"/>
    </row>
    <row r="102" spans="1:11" ht="13.5">
      <c r="A102" s="71">
        <v>95</v>
      </c>
      <c r="B102" s="78" t="s">
        <v>103</v>
      </c>
      <c r="C102" s="77"/>
      <c r="D102" s="63"/>
      <c r="E102" s="15" t="str">
        <f t="shared" si="1"/>
        <v>0</v>
      </c>
      <c r="F102" s="14"/>
      <c r="G102" s="17"/>
      <c r="H102" s="15"/>
      <c r="I102" s="14"/>
      <c r="J102" s="16"/>
      <c r="K102" s="16"/>
    </row>
    <row r="103" spans="1:11" ht="13.5">
      <c r="A103" s="71">
        <v>96</v>
      </c>
      <c r="B103" s="78" t="s">
        <v>104</v>
      </c>
      <c r="C103" s="77"/>
      <c r="D103" s="63"/>
      <c r="E103" s="15" t="str">
        <f t="shared" si="1"/>
        <v>0</v>
      </c>
      <c r="F103" s="14"/>
      <c r="G103" s="17"/>
      <c r="H103" s="15"/>
      <c r="I103" s="14"/>
      <c r="J103" s="16"/>
      <c r="K103" s="16"/>
    </row>
    <row r="104" spans="1:11" ht="13.5">
      <c r="A104" s="71">
        <v>97</v>
      </c>
      <c r="B104" s="78" t="s">
        <v>105</v>
      </c>
      <c r="C104" s="77"/>
      <c r="D104" s="63"/>
      <c r="E104" s="15" t="str">
        <f t="shared" si="1"/>
        <v>0</v>
      </c>
      <c r="F104" s="14"/>
      <c r="G104" s="17"/>
      <c r="H104" s="15"/>
      <c r="I104" s="14"/>
      <c r="J104" s="16"/>
      <c r="K104" s="16"/>
    </row>
    <row r="105" spans="1:11" ht="13.5">
      <c r="A105" s="71">
        <v>98</v>
      </c>
      <c r="B105" s="78" t="s">
        <v>106</v>
      </c>
      <c r="C105" s="77"/>
      <c r="D105" s="63"/>
      <c r="E105" s="15" t="str">
        <f t="shared" si="1"/>
        <v>0</v>
      </c>
      <c r="F105" s="14"/>
      <c r="G105" s="17"/>
      <c r="H105" s="15"/>
      <c r="I105" s="14"/>
      <c r="J105" s="16"/>
      <c r="K105" s="16"/>
    </row>
    <row r="106" spans="1:11" ht="14.25" thickBot="1">
      <c r="A106" s="71">
        <v>99</v>
      </c>
      <c r="B106" s="78" t="s">
        <v>107</v>
      </c>
      <c r="C106" s="77"/>
      <c r="D106" s="63"/>
      <c r="E106" s="15" t="str">
        <f t="shared" si="1"/>
        <v>0</v>
      </c>
      <c r="F106" s="14"/>
      <c r="G106" s="17"/>
      <c r="H106" s="15"/>
      <c r="I106" s="14"/>
      <c r="J106" s="16"/>
      <c r="K106" s="16"/>
    </row>
    <row r="107" spans="1:11" ht="14.25" thickBot="1">
      <c r="A107" s="71">
        <v>100</v>
      </c>
      <c r="B107" s="78" t="s">
        <v>108</v>
      </c>
      <c r="C107" s="77"/>
      <c r="D107" s="73" t="s">
        <v>16</v>
      </c>
      <c r="E107" s="15" t="str">
        <f t="shared" si="1"/>
        <v>0</v>
      </c>
      <c r="F107" s="14"/>
      <c r="G107" s="17"/>
      <c r="H107" s="15"/>
      <c r="I107" s="14"/>
      <c r="J107" s="16"/>
      <c r="K107" s="16"/>
    </row>
    <row r="108" spans="1:11" ht="15">
      <c r="A108" s="71">
        <v>101</v>
      </c>
      <c r="B108" s="78" t="s">
        <v>109</v>
      </c>
      <c r="C108" s="77"/>
      <c r="D108" s="105" t="s">
        <v>10</v>
      </c>
      <c r="E108" s="15" t="str">
        <f t="shared" si="1"/>
        <v>0</v>
      </c>
      <c r="F108" s="14"/>
      <c r="G108" s="17"/>
      <c r="H108" s="15"/>
      <c r="I108" s="14"/>
      <c r="J108" s="16"/>
      <c r="K108" s="16"/>
    </row>
    <row r="109" spans="1:11" ht="15">
      <c r="A109" s="71">
        <v>102</v>
      </c>
      <c r="B109" s="78" t="s">
        <v>110</v>
      </c>
      <c r="C109" s="77"/>
      <c r="D109" s="106" t="s">
        <v>12</v>
      </c>
      <c r="E109" s="15" t="str">
        <f t="shared" si="1"/>
        <v>0</v>
      </c>
      <c r="F109" s="14"/>
      <c r="G109" s="17"/>
      <c r="H109" s="15"/>
      <c r="I109" s="14"/>
      <c r="J109" s="16"/>
      <c r="K109" s="16"/>
    </row>
    <row r="110" spans="1:11" ht="15">
      <c r="A110" s="71">
        <v>103</v>
      </c>
      <c r="B110" s="78" t="s">
        <v>163</v>
      </c>
      <c r="C110" s="77"/>
      <c r="D110" s="106" t="s">
        <v>14</v>
      </c>
      <c r="E110" s="15" t="str">
        <f t="shared" si="1"/>
        <v>0</v>
      </c>
      <c r="F110" s="14"/>
      <c r="G110" s="17"/>
      <c r="H110" s="15"/>
      <c r="I110" s="14"/>
      <c r="J110" s="16"/>
      <c r="K110" s="16"/>
    </row>
    <row r="111" spans="1:11" ht="27">
      <c r="A111" s="71">
        <v>104</v>
      </c>
      <c r="B111" s="78" t="s">
        <v>164</v>
      </c>
      <c r="C111" s="77"/>
      <c r="D111" s="106" t="s">
        <v>11</v>
      </c>
      <c r="E111" s="15" t="str">
        <f t="shared" si="1"/>
        <v>0</v>
      </c>
      <c r="F111" s="14"/>
      <c r="G111" s="17"/>
      <c r="H111" s="15"/>
      <c r="I111" s="14"/>
      <c r="J111" s="16"/>
      <c r="K111" s="16"/>
    </row>
    <row r="112" spans="1:11" ht="15">
      <c r="A112" s="71">
        <v>105</v>
      </c>
      <c r="B112" s="78" t="s">
        <v>111</v>
      </c>
      <c r="C112" s="77"/>
      <c r="D112" s="106" t="s">
        <v>13</v>
      </c>
      <c r="E112" s="15" t="str">
        <f t="shared" si="1"/>
        <v>0</v>
      </c>
      <c r="F112" s="14"/>
      <c r="G112" s="17"/>
      <c r="H112" s="15"/>
      <c r="I112" s="14"/>
      <c r="J112" s="16"/>
      <c r="K112" s="16"/>
    </row>
    <row r="113" spans="1:11" ht="15.75" thickBot="1">
      <c r="A113" s="71">
        <v>106</v>
      </c>
      <c r="B113" s="78" t="s">
        <v>112</v>
      </c>
      <c r="C113" s="77"/>
      <c r="D113" s="107" t="s">
        <v>15</v>
      </c>
      <c r="E113" s="15" t="str">
        <f t="shared" si="1"/>
        <v>0</v>
      </c>
      <c r="F113" s="14"/>
      <c r="G113" s="17"/>
      <c r="H113" s="15"/>
      <c r="I113" s="14"/>
      <c r="J113" s="16"/>
      <c r="K113" s="16"/>
    </row>
    <row r="114" spans="1:11" ht="13.5">
      <c r="A114" s="71">
        <v>107</v>
      </c>
      <c r="B114" s="78" t="s">
        <v>113</v>
      </c>
      <c r="C114" s="77"/>
      <c r="D114" s="63"/>
      <c r="E114" s="15" t="str">
        <f t="shared" si="1"/>
        <v>0</v>
      </c>
      <c r="F114" s="14"/>
      <c r="G114" s="17"/>
      <c r="H114" s="15"/>
      <c r="I114" s="14"/>
      <c r="J114" s="16"/>
      <c r="K114" s="16"/>
    </row>
    <row r="115" spans="1:11" ht="13.5">
      <c r="A115" s="71">
        <v>108</v>
      </c>
      <c r="B115" s="78" t="s">
        <v>114</v>
      </c>
      <c r="C115" s="77"/>
      <c r="D115" s="63"/>
      <c r="E115" s="15" t="str">
        <f t="shared" si="1"/>
        <v>0</v>
      </c>
      <c r="F115" s="14"/>
      <c r="G115" s="17"/>
      <c r="H115" s="15"/>
      <c r="I115" s="14"/>
      <c r="J115" s="16"/>
      <c r="K115" s="16"/>
    </row>
    <row r="116" spans="1:11" ht="13.5">
      <c r="A116" s="71">
        <v>109</v>
      </c>
      <c r="B116" s="78" t="s">
        <v>115</v>
      </c>
      <c r="C116" s="77"/>
      <c r="D116" s="63"/>
      <c r="E116" s="15" t="str">
        <f t="shared" si="1"/>
        <v>0</v>
      </c>
      <c r="F116" s="14"/>
      <c r="G116" s="17"/>
      <c r="H116" s="15"/>
      <c r="I116" s="14"/>
      <c r="J116" s="16"/>
      <c r="K116" s="16"/>
    </row>
    <row r="117" spans="1:11" ht="13.5">
      <c r="A117" s="71">
        <v>110</v>
      </c>
      <c r="B117" s="78" t="s">
        <v>116</v>
      </c>
      <c r="C117" s="77"/>
      <c r="D117" s="63"/>
      <c r="E117" s="15" t="str">
        <f t="shared" si="1"/>
        <v>0</v>
      </c>
      <c r="F117" s="14"/>
      <c r="G117" s="17"/>
      <c r="H117" s="15"/>
      <c r="I117" s="14"/>
      <c r="J117" s="16"/>
      <c r="K117" s="16"/>
    </row>
    <row r="118" spans="1:11" ht="13.5">
      <c r="A118" s="71">
        <v>111</v>
      </c>
      <c r="B118" s="78" t="s">
        <v>117</v>
      </c>
      <c r="C118" s="77"/>
      <c r="D118" s="63"/>
      <c r="E118" s="15" t="str">
        <f t="shared" si="1"/>
        <v>0</v>
      </c>
      <c r="F118" s="14"/>
      <c r="G118" s="17"/>
      <c r="H118" s="15"/>
      <c r="I118" s="14"/>
      <c r="J118" s="16"/>
      <c r="K118" s="16"/>
    </row>
    <row r="119" spans="1:11" ht="13.5">
      <c r="A119" s="71">
        <v>112</v>
      </c>
      <c r="B119" s="78" t="s">
        <v>118</v>
      </c>
      <c r="C119" s="77"/>
      <c r="D119" s="63"/>
      <c r="E119" s="15" t="str">
        <f t="shared" si="1"/>
        <v>0</v>
      </c>
      <c r="F119" s="14"/>
      <c r="G119" s="17"/>
      <c r="H119" s="15"/>
      <c r="I119" s="14"/>
      <c r="J119" s="16"/>
      <c r="K119" s="16"/>
    </row>
    <row r="120" spans="1:11" ht="13.5">
      <c r="A120" s="71">
        <v>113</v>
      </c>
      <c r="B120" s="78" t="s">
        <v>119</v>
      </c>
      <c r="C120" s="77"/>
      <c r="D120" s="63"/>
      <c r="E120" s="15" t="str">
        <f t="shared" si="1"/>
        <v>0</v>
      </c>
      <c r="F120" s="14"/>
      <c r="G120" s="17"/>
      <c r="H120" s="15"/>
      <c r="I120" s="14"/>
      <c r="J120" s="16"/>
      <c r="K120" s="16"/>
    </row>
    <row r="121" spans="1:11" ht="13.5">
      <c r="A121" s="71">
        <v>114</v>
      </c>
      <c r="B121" s="78" t="s">
        <v>120</v>
      </c>
      <c r="C121" s="77"/>
      <c r="D121" s="63"/>
      <c r="E121" s="15" t="str">
        <f t="shared" si="1"/>
        <v>0</v>
      </c>
      <c r="F121" s="14"/>
      <c r="G121" s="17"/>
      <c r="H121" s="15"/>
      <c r="I121" s="14"/>
      <c r="J121" s="16"/>
      <c r="K121" s="16"/>
    </row>
    <row r="122" spans="1:11" ht="13.5">
      <c r="A122" s="71">
        <v>115</v>
      </c>
      <c r="B122" s="78" t="s">
        <v>121</v>
      </c>
      <c r="C122" s="77"/>
      <c r="D122" s="63"/>
      <c r="E122" s="15" t="str">
        <f t="shared" si="1"/>
        <v>0</v>
      </c>
      <c r="F122" s="14"/>
      <c r="G122" s="17"/>
      <c r="H122" s="15"/>
      <c r="I122" s="14"/>
      <c r="J122" s="16"/>
      <c r="K122" s="16"/>
    </row>
    <row r="123" spans="1:11" ht="13.5">
      <c r="A123" s="71">
        <v>116</v>
      </c>
      <c r="B123" s="78" t="s">
        <v>122</v>
      </c>
      <c r="C123" s="77"/>
      <c r="D123" s="63"/>
      <c r="E123" s="15" t="str">
        <f t="shared" si="1"/>
        <v>0</v>
      </c>
      <c r="F123" s="14"/>
      <c r="G123" s="17"/>
      <c r="H123" s="15"/>
      <c r="I123" s="14"/>
      <c r="J123" s="16"/>
      <c r="K123" s="16"/>
    </row>
    <row r="124" spans="1:11" ht="13.5">
      <c r="A124" s="71">
        <v>117</v>
      </c>
      <c r="B124" s="78" t="s">
        <v>165</v>
      </c>
      <c r="C124" s="77"/>
      <c r="D124" s="63"/>
      <c r="E124" s="15" t="str">
        <f t="shared" si="1"/>
        <v>0</v>
      </c>
      <c r="F124" s="14"/>
      <c r="G124" s="17"/>
      <c r="H124" s="15"/>
      <c r="I124" s="14"/>
      <c r="J124" s="16"/>
      <c r="K124" s="16"/>
    </row>
    <row r="125" spans="1:11" ht="13.5">
      <c r="A125" s="71">
        <v>118</v>
      </c>
      <c r="B125" s="78" t="s">
        <v>123</v>
      </c>
      <c r="C125" s="77"/>
      <c r="D125" s="63"/>
      <c r="E125" s="15" t="str">
        <f t="shared" si="1"/>
        <v>0</v>
      </c>
      <c r="F125" s="14"/>
      <c r="G125" s="17"/>
      <c r="H125" s="15"/>
      <c r="I125" s="14"/>
      <c r="J125" s="16"/>
      <c r="K125" s="16"/>
    </row>
    <row r="126" spans="1:11" ht="13.5">
      <c r="A126" s="71">
        <v>119</v>
      </c>
      <c r="B126" s="78" t="s">
        <v>124</v>
      </c>
      <c r="C126" s="77"/>
      <c r="D126" s="63"/>
      <c r="E126" s="15" t="str">
        <f t="shared" si="1"/>
        <v>0</v>
      </c>
      <c r="F126" s="14"/>
      <c r="G126" s="17"/>
      <c r="H126" s="15"/>
      <c r="I126" s="14"/>
      <c r="J126" s="16"/>
      <c r="K126" s="16"/>
    </row>
    <row r="127" spans="1:11" ht="13.5">
      <c r="A127" s="71">
        <v>120</v>
      </c>
      <c r="B127" s="78" t="s">
        <v>125</v>
      </c>
      <c r="C127" s="77"/>
      <c r="D127" s="63"/>
      <c r="E127" s="15" t="str">
        <f t="shared" si="1"/>
        <v>0</v>
      </c>
      <c r="F127" s="14"/>
      <c r="G127" s="17"/>
      <c r="H127" s="15"/>
      <c r="I127" s="14"/>
      <c r="J127" s="16"/>
      <c r="K127" s="16"/>
    </row>
    <row r="128" spans="1:11" ht="13.5">
      <c r="A128" s="71">
        <v>121</v>
      </c>
      <c r="B128" s="78" t="s">
        <v>126</v>
      </c>
      <c r="C128" s="77"/>
      <c r="D128" s="63"/>
      <c r="E128" s="15" t="str">
        <f t="shared" si="1"/>
        <v>0</v>
      </c>
      <c r="F128" s="14"/>
      <c r="G128" s="17"/>
      <c r="H128" s="15"/>
      <c r="I128" s="14"/>
      <c r="J128" s="16"/>
      <c r="K128" s="16"/>
    </row>
    <row r="129" spans="1:11" ht="13.5">
      <c r="A129" s="71">
        <v>122</v>
      </c>
      <c r="B129" s="78" t="s">
        <v>127</v>
      </c>
      <c r="C129" s="77"/>
      <c r="D129" s="63"/>
      <c r="E129" s="15" t="str">
        <f t="shared" si="1"/>
        <v>0</v>
      </c>
      <c r="F129" s="14"/>
      <c r="G129" s="17"/>
      <c r="H129" s="15"/>
      <c r="I129" s="14"/>
      <c r="J129" s="16"/>
      <c r="K129" s="16"/>
    </row>
    <row r="130" spans="1:11" ht="13.5">
      <c r="A130" s="71">
        <v>123</v>
      </c>
      <c r="B130" s="78" t="s">
        <v>128</v>
      </c>
      <c r="C130" s="77"/>
      <c r="D130" s="63"/>
      <c r="E130" s="15" t="str">
        <f t="shared" si="1"/>
        <v>0</v>
      </c>
      <c r="F130" s="14"/>
      <c r="G130" s="17"/>
      <c r="H130" s="15"/>
      <c r="I130" s="14"/>
      <c r="J130" s="16"/>
      <c r="K130" s="16"/>
    </row>
    <row r="131" spans="1:11" ht="13.5">
      <c r="A131" s="71">
        <v>124</v>
      </c>
      <c r="B131" s="78" t="s">
        <v>129</v>
      </c>
      <c r="C131" s="77"/>
      <c r="D131" s="63"/>
      <c r="E131" s="15" t="str">
        <f t="shared" si="1"/>
        <v>0</v>
      </c>
      <c r="F131" s="14"/>
      <c r="G131" s="17"/>
      <c r="H131" s="15"/>
      <c r="I131" s="14"/>
      <c r="J131" s="16"/>
      <c r="K131" s="16"/>
    </row>
    <row r="132" spans="1:11" ht="16.5">
      <c r="A132" s="23"/>
      <c r="B132" s="24"/>
      <c r="C132" s="24"/>
      <c r="D132" s="25"/>
      <c r="E132" s="65"/>
      <c r="F132" s="28"/>
      <c r="G132" s="15"/>
      <c r="H132" s="15"/>
      <c r="I132" s="14"/>
      <c r="J132" s="16"/>
      <c r="K132" s="16"/>
    </row>
    <row r="133" spans="1:11" ht="16.5">
      <c r="A133" s="23"/>
      <c r="B133" s="64" t="s">
        <v>4</v>
      </c>
      <c r="C133" s="26"/>
      <c r="D133" s="27"/>
      <c r="E133" s="66"/>
      <c r="F133" s="28"/>
      <c r="G133" s="17"/>
      <c r="H133" s="17"/>
      <c r="I133" s="14"/>
      <c r="J133" s="16"/>
      <c r="K133" s="16"/>
    </row>
    <row r="134" spans="1:11" ht="16.5">
      <c r="A134" s="23"/>
      <c r="B134" s="26"/>
      <c r="C134" s="26"/>
      <c r="D134" s="27"/>
      <c r="E134" s="65"/>
      <c r="F134" s="14"/>
      <c r="G134" s="15"/>
      <c r="H134" s="15"/>
      <c r="I134" s="14"/>
      <c r="J134" s="16"/>
      <c r="K134" s="16"/>
    </row>
    <row r="135" spans="1:11" ht="13.5">
      <c r="A135" s="18"/>
      <c r="B135" s="13"/>
      <c r="C135" s="13"/>
      <c r="D135" s="20"/>
      <c r="E135" s="12"/>
      <c r="F135" s="14"/>
      <c r="G135" s="15"/>
      <c r="H135" s="15"/>
      <c r="I135" s="14"/>
      <c r="J135" s="16"/>
      <c r="K135" s="16"/>
    </row>
    <row r="136" spans="1:11" ht="13.5">
      <c r="A136" s="18"/>
      <c r="B136" s="13"/>
      <c r="C136" s="13"/>
      <c r="D136" s="20"/>
      <c r="E136" s="12"/>
      <c r="F136" s="14"/>
      <c r="G136" s="15"/>
      <c r="H136" s="15"/>
      <c r="I136" s="14"/>
      <c r="J136" s="16"/>
      <c r="K136" s="16"/>
    </row>
    <row r="137" spans="1:11" ht="13.5">
      <c r="A137" s="18"/>
      <c r="B137" s="13"/>
      <c r="C137" s="13"/>
      <c r="D137" s="20"/>
      <c r="E137" s="12"/>
      <c r="F137" s="14"/>
      <c r="G137" s="15"/>
      <c r="H137" s="15"/>
      <c r="I137" s="14"/>
      <c r="J137" s="16"/>
      <c r="K137" s="16"/>
    </row>
    <row r="138" spans="1:11" ht="13.5">
      <c r="A138" s="18"/>
      <c r="B138" s="13"/>
      <c r="C138" s="13"/>
      <c r="D138" s="20"/>
      <c r="E138" s="12"/>
      <c r="F138" s="14"/>
      <c r="G138" s="15"/>
      <c r="H138" s="15"/>
      <c r="I138" s="14"/>
      <c r="J138" s="16"/>
      <c r="K138" s="16"/>
    </row>
    <row r="139" spans="1:11" ht="13.5">
      <c r="A139" s="18"/>
      <c r="B139" s="13"/>
      <c r="C139" s="13"/>
      <c r="D139" s="20"/>
      <c r="E139" s="12"/>
      <c r="F139" s="14"/>
      <c r="G139" s="15"/>
      <c r="H139" s="15"/>
      <c r="I139" s="14"/>
      <c r="J139" s="16"/>
      <c r="K139" s="16"/>
    </row>
    <row r="140" spans="1:11" ht="14.25" thickBot="1">
      <c r="A140" s="18"/>
      <c r="B140" s="13"/>
      <c r="C140" s="13"/>
      <c r="D140" s="20"/>
      <c r="E140" s="12"/>
      <c r="F140" s="16"/>
      <c r="G140" s="17"/>
      <c r="H140" s="17"/>
      <c r="I140" s="16"/>
      <c r="J140" s="16"/>
      <c r="K140" s="16"/>
    </row>
    <row r="141" spans="1:11" ht="15.75">
      <c r="A141" s="40"/>
      <c r="B141" s="41" t="s">
        <v>179</v>
      </c>
      <c r="C141" s="42"/>
      <c r="D141" s="43"/>
      <c r="E141" s="44"/>
      <c r="F141" s="45"/>
      <c r="G141" s="79"/>
      <c r="H141" s="58"/>
      <c r="I141" s="59"/>
      <c r="J141" s="59"/>
      <c r="K141" s="59"/>
    </row>
    <row r="142" spans="1:11" ht="15">
      <c r="A142" s="46" t="s">
        <v>1</v>
      </c>
      <c r="B142" s="10"/>
      <c r="C142" s="10"/>
      <c r="D142" s="8" t="s">
        <v>3</v>
      </c>
      <c r="E142" s="47"/>
      <c r="F142" s="22"/>
      <c r="G142" s="80"/>
      <c r="H142" s="58"/>
      <c r="I142" s="59"/>
      <c r="J142" s="59"/>
      <c r="K142" s="59"/>
    </row>
    <row r="143" spans="1:11" ht="15">
      <c r="A143" s="48" t="s">
        <v>2</v>
      </c>
      <c r="B143" s="11"/>
      <c r="C143" s="11"/>
      <c r="D143" s="9"/>
      <c r="E143" s="47"/>
      <c r="F143" s="49"/>
      <c r="G143" s="80"/>
      <c r="H143" s="58"/>
      <c r="I143" s="59"/>
      <c r="J143" s="59"/>
      <c r="K143" s="59"/>
    </row>
    <row r="144" spans="1:11" ht="12.75">
      <c r="A144" s="50"/>
      <c r="B144" s="51"/>
      <c r="C144" s="51"/>
      <c r="D144" s="6" t="s">
        <v>5</v>
      </c>
      <c r="E144" s="6" t="s">
        <v>5</v>
      </c>
      <c r="F144" s="51"/>
      <c r="G144" s="81"/>
      <c r="H144" s="60"/>
      <c r="I144" s="59"/>
      <c r="J144" s="59"/>
      <c r="K144" s="59"/>
    </row>
    <row r="145" spans="1:15" ht="15" thickBot="1">
      <c r="A145" s="53" t="s">
        <v>0</v>
      </c>
      <c r="B145" s="30" t="s">
        <v>20</v>
      </c>
      <c r="C145" s="30"/>
      <c r="D145" s="7" t="s">
        <v>17</v>
      </c>
      <c r="E145" s="54" t="s">
        <v>18</v>
      </c>
      <c r="F145" s="52"/>
      <c r="G145" s="81" t="s">
        <v>6</v>
      </c>
      <c r="H145" s="59"/>
      <c r="I145" s="59"/>
      <c r="J145" s="59"/>
      <c r="K145" s="61"/>
      <c r="O145"/>
    </row>
    <row r="146" spans="1:15" ht="12.75">
      <c r="A146" s="55">
        <v>1</v>
      </c>
      <c r="B146" s="21" t="s">
        <v>172</v>
      </c>
      <c r="C146" s="21"/>
      <c r="D146" s="29">
        <f>(SUM(C11+C13+C43+C57+C74+C78+C112+C113+C118+C126)-10)/50</f>
        <v>-0.2</v>
      </c>
      <c r="E146" s="37">
        <f>SUM(E11+E13+E43+E57+E74+E78+E112+E113+E118+E126)</f>
        <v>0</v>
      </c>
      <c r="F146" s="56" t="s">
        <v>19</v>
      </c>
      <c r="G146" s="82">
        <f>E146/10</f>
        <v>0</v>
      </c>
      <c r="H146" s="59"/>
      <c r="I146" s="59"/>
      <c r="J146" s="59"/>
      <c r="K146" s="61"/>
      <c r="O146"/>
    </row>
    <row r="147" spans="1:15" ht="12.75">
      <c r="A147" s="55">
        <v>2</v>
      </c>
      <c r="B147" s="21" t="s">
        <v>144</v>
      </c>
      <c r="C147" s="21"/>
      <c r="D147" s="29">
        <f>(SUM(C29+C49+C54+C56+C63+C70+C83+C86+C110+C116)-10)/50</f>
        <v>-0.2</v>
      </c>
      <c r="E147" s="39">
        <f>SUM(E29+E49+E54+E56+E63+E70+E84+E86+E110+E116)</f>
        <v>0</v>
      </c>
      <c r="F147" s="57" t="s">
        <v>19</v>
      </c>
      <c r="G147" s="82">
        <f>E147/10</f>
        <v>0</v>
      </c>
      <c r="H147" s="59"/>
      <c r="I147" s="59"/>
      <c r="J147" s="59"/>
      <c r="K147" s="61"/>
      <c r="O147"/>
    </row>
    <row r="148" spans="1:15" ht="12.75">
      <c r="A148" s="55">
        <v>3</v>
      </c>
      <c r="B148" s="21" t="s">
        <v>145</v>
      </c>
      <c r="C148" s="21"/>
      <c r="D148" s="29">
        <f>(SUM(C21+C32+C33+C53+C61+C67+C99+C105+C108+C130)-10)/50</f>
        <v>-0.2</v>
      </c>
      <c r="E148" s="39">
        <f>SUM(E21+E32+E33+E53+E61+E67+E99+E105+E108+E130)</f>
        <v>0</v>
      </c>
      <c r="F148" s="57" t="s">
        <v>19</v>
      </c>
      <c r="G148" s="82">
        <f>E148/10</f>
        <v>0</v>
      </c>
      <c r="H148" s="59"/>
      <c r="I148" s="59"/>
      <c r="J148" s="59"/>
      <c r="K148" s="61"/>
      <c r="O148"/>
    </row>
    <row r="149" spans="1:15" ht="12.75">
      <c r="A149" s="55">
        <v>4</v>
      </c>
      <c r="B149" s="21" t="s">
        <v>146</v>
      </c>
      <c r="C149" s="21"/>
      <c r="D149" s="29">
        <f>(SUM(C19+C22+C42+C47+C73+C76+C85+C104+C117)-9)/45</f>
        <v>-0.2</v>
      </c>
      <c r="E149" s="39">
        <f>SUM(E19+E22+E42+E47+E73+E76+E85+E104+E117)</f>
        <v>0</v>
      </c>
      <c r="F149" s="57" t="s">
        <v>174</v>
      </c>
      <c r="G149" s="82">
        <f>E149/9</f>
        <v>0</v>
      </c>
      <c r="H149" s="59"/>
      <c r="I149" s="59"/>
      <c r="J149" s="59"/>
      <c r="K149" s="61"/>
      <c r="O149"/>
    </row>
    <row r="150" spans="1:15" ht="12.75">
      <c r="A150" s="55">
        <v>5</v>
      </c>
      <c r="B150" s="21" t="s">
        <v>147</v>
      </c>
      <c r="C150" s="21"/>
      <c r="D150" s="29">
        <f>(SUM(C20+C28+C37+C72+C77+C114)-6)/30</f>
        <v>-0.2</v>
      </c>
      <c r="E150" s="39">
        <f>SUM(E20+E28+E37+E72+E77+E114)</f>
        <v>0</v>
      </c>
      <c r="F150" s="57" t="s">
        <v>175</v>
      </c>
      <c r="G150" s="82">
        <f>E150/6</f>
        <v>0</v>
      </c>
      <c r="H150" s="59"/>
      <c r="I150" s="59"/>
      <c r="J150" s="59"/>
      <c r="K150" s="61"/>
      <c r="O150"/>
    </row>
    <row r="151" spans="1:15" ht="12.75">
      <c r="A151" s="55">
        <v>6</v>
      </c>
      <c r="B151" s="21" t="s">
        <v>148</v>
      </c>
      <c r="C151" s="21"/>
      <c r="D151" s="29">
        <f>(SUM(C9+C24+C26+C55+C68+C75+C102+C103+C120+C129)-10)/50</f>
        <v>-0.2</v>
      </c>
      <c r="E151" s="39">
        <f>SUM(E9+E24+E26+E55+E68+E75+E102+E103+E120+E129)</f>
        <v>0</v>
      </c>
      <c r="F151" s="57" t="s">
        <v>19</v>
      </c>
      <c r="G151" s="82">
        <f>E151/10</f>
        <v>0</v>
      </c>
      <c r="H151" s="59"/>
      <c r="I151" s="59"/>
      <c r="J151" s="59"/>
      <c r="K151" s="61"/>
      <c r="O151"/>
    </row>
    <row r="152" spans="1:15" ht="12.75">
      <c r="A152" s="55">
        <v>7</v>
      </c>
      <c r="B152" s="21" t="s">
        <v>149</v>
      </c>
      <c r="C152" s="21"/>
      <c r="D152" s="29">
        <f>(SUM(C15+C25+C44+C45+C62+C107+C115)-7)/35</f>
        <v>-0.2</v>
      </c>
      <c r="E152" s="37">
        <f>SUM(E15+E25+E44+E45+E62+E107+E115)</f>
        <v>0</v>
      </c>
      <c r="F152" s="57" t="s">
        <v>176</v>
      </c>
      <c r="G152" s="82">
        <f>E152/7</f>
        <v>0</v>
      </c>
      <c r="H152" s="59"/>
      <c r="I152" s="59"/>
      <c r="J152" s="59"/>
      <c r="K152" s="61"/>
      <c r="O152"/>
    </row>
    <row r="153" spans="1:15" ht="12.75">
      <c r="A153" s="55">
        <v>8</v>
      </c>
      <c r="B153" s="21" t="s">
        <v>150</v>
      </c>
      <c r="C153" s="21"/>
      <c r="D153" s="29">
        <f>(SUM(C35+C40+C41+C46+C50+C66+C71+C82+C95)-9)/45</f>
        <v>-0.2</v>
      </c>
      <c r="E153" s="37">
        <f>SUM(E35+E40+E41+E46+E50+E66+E71+E82+E95)</f>
        <v>0</v>
      </c>
      <c r="F153" s="57" t="s">
        <v>174</v>
      </c>
      <c r="G153" s="82">
        <f>E153/9</f>
        <v>0</v>
      </c>
      <c r="H153" s="59"/>
      <c r="I153" s="59"/>
      <c r="J153" s="59"/>
      <c r="K153" s="61"/>
      <c r="O153"/>
    </row>
    <row r="154" spans="1:15" ht="12.75">
      <c r="A154" s="55">
        <v>9</v>
      </c>
      <c r="B154" s="21" t="s">
        <v>151</v>
      </c>
      <c r="C154" s="21"/>
      <c r="D154" s="29">
        <f>(SUM(C48+C59+C64+C93)-4)/20</f>
        <v>-0.2</v>
      </c>
      <c r="E154" s="37">
        <f>SUM(E48+E59+E64+E93)</f>
        <v>0</v>
      </c>
      <c r="F154" s="57" t="s">
        <v>177</v>
      </c>
      <c r="G154" s="82">
        <f>E154/4</f>
        <v>0</v>
      </c>
      <c r="H154" s="59"/>
      <c r="I154" s="59"/>
      <c r="J154" s="59"/>
      <c r="K154" s="61"/>
      <c r="O154"/>
    </row>
    <row r="155" spans="1:15" ht="12.75">
      <c r="A155" s="55">
        <v>10</v>
      </c>
      <c r="B155" s="21" t="s">
        <v>173</v>
      </c>
      <c r="C155" s="21"/>
      <c r="D155" s="29">
        <f>(SUM(C17+C18+C34+C38+C51+C81+C88+C96+C98+C121)-10)/50</f>
        <v>-0.2</v>
      </c>
      <c r="E155" s="37">
        <f>SUM(E17+E18+E34+E38+E51+E81+E88+E96+E98+E121)</f>
        <v>0</v>
      </c>
      <c r="F155" s="57" t="s">
        <v>19</v>
      </c>
      <c r="G155" s="82">
        <f>E155/10</f>
        <v>0</v>
      </c>
      <c r="H155" s="59"/>
      <c r="I155" s="59"/>
      <c r="J155" s="59"/>
      <c r="K155" s="61"/>
      <c r="O155"/>
    </row>
    <row r="156" spans="1:15" ht="12.75">
      <c r="A156" s="55">
        <v>11</v>
      </c>
      <c r="B156" s="21" t="s">
        <v>152</v>
      </c>
      <c r="C156" s="21"/>
      <c r="D156" s="29">
        <f>(SUM(C8+C31+C39+C60+C84+C100+C106+C109+C119)-9)/45</f>
        <v>-0.2</v>
      </c>
      <c r="E156" s="39">
        <f>SUM(E8+E31+E39+E60+E84+E100+E106+E109+E119)</f>
        <v>0</v>
      </c>
      <c r="F156" s="57" t="s">
        <v>174</v>
      </c>
      <c r="G156" s="82">
        <f>E156/9</f>
        <v>0</v>
      </c>
      <c r="H156" s="59"/>
      <c r="I156" s="59"/>
      <c r="J156" s="59"/>
      <c r="K156" s="61"/>
      <c r="O156"/>
    </row>
    <row r="157" spans="1:15" ht="12.75">
      <c r="A157" s="55">
        <v>12</v>
      </c>
      <c r="B157" s="21" t="s">
        <v>153</v>
      </c>
      <c r="C157" s="21"/>
      <c r="D157" s="29">
        <f>(SUM(C10+C12+C16+C23+C65+C79+C91+C94+C101+C125)-10)/50</f>
        <v>-0.2</v>
      </c>
      <c r="E157" s="39">
        <f>SUM(E10+E12+E16+E23+E65+E79+E91+E94+E101+E125)</f>
        <v>0</v>
      </c>
      <c r="F157" s="57" t="s">
        <v>19</v>
      </c>
      <c r="G157" s="82">
        <f>E157/10</f>
        <v>0</v>
      </c>
      <c r="H157" s="59"/>
      <c r="I157" s="59"/>
      <c r="J157" s="59"/>
      <c r="K157" s="61"/>
      <c r="O157"/>
    </row>
    <row r="158" spans="1:15" ht="12.75">
      <c r="A158" s="55">
        <v>13</v>
      </c>
      <c r="B158" s="21" t="s">
        <v>154</v>
      </c>
      <c r="C158" s="21"/>
      <c r="D158" s="29">
        <f>(SUM(C14+C30+C52+C58+C89+C90+C97+C111+C122+C123)-10)/50</f>
        <v>-0.2</v>
      </c>
      <c r="E158" s="37">
        <f>SUM(E14+E30+E52+E58+E89+E90+E97+E111+E122+E123)</f>
        <v>0</v>
      </c>
      <c r="F158" s="57" t="s">
        <v>19</v>
      </c>
      <c r="G158" s="82">
        <f>E158/10</f>
        <v>0</v>
      </c>
      <c r="H158" s="59"/>
      <c r="I158" s="59"/>
      <c r="J158" s="59"/>
      <c r="K158" s="61"/>
      <c r="O158"/>
    </row>
    <row r="159" spans="1:15" ht="12.75">
      <c r="A159" s="55">
        <v>14</v>
      </c>
      <c r="B159" s="21" t="s">
        <v>155</v>
      </c>
      <c r="C159" s="21"/>
      <c r="D159" s="29">
        <f>(SUM(C27+C36+C69+C80+C87+C92+C124+C127+C128+C131)-10)/50</f>
        <v>-0.2</v>
      </c>
      <c r="E159" s="37">
        <f>SUM(E27+E36+E69+E80+E87+E92+E124+E127+E128+E131)</f>
        <v>0</v>
      </c>
      <c r="F159" s="57" t="s">
        <v>19</v>
      </c>
      <c r="G159" s="82">
        <f>E159/10</f>
        <v>0</v>
      </c>
      <c r="H159" s="59"/>
      <c r="I159" s="59"/>
      <c r="J159" s="59"/>
      <c r="K159" s="61"/>
      <c r="O159"/>
    </row>
    <row r="160" spans="1:11" s="98" customFormat="1" ht="15.75" customHeight="1" thickBot="1">
      <c r="A160" s="83"/>
      <c r="B160" s="94" t="s">
        <v>21</v>
      </c>
      <c r="C160" s="94"/>
      <c r="D160" s="95"/>
      <c r="E160" s="92">
        <f>SUM(E146+E147+E148+E149+E150+E151+E152+E153+E154+E155+E156+E157+E158+E159)</f>
        <v>0</v>
      </c>
      <c r="F160" s="84" t="s">
        <v>178</v>
      </c>
      <c r="G160" s="93">
        <f>E160/124</f>
        <v>0</v>
      </c>
      <c r="H160" s="96"/>
      <c r="I160" s="96"/>
      <c r="J160" s="96"/>
      <c r="K160" s="97"/>
    </row>
    <row r="161" spans="2:10" s="16" customFormat="1" ht="15.75" customHeight="1">
      <c r="B161" s="17"/>
      <c r="C161" s="17"/>
      <c r="F161" s="62"/>
      <c r="J161" s="31"/>
    </row>
    <row r="162" spans="6:10" ht="13.5">
      <c r="F162" s="16"/>
      <c r="G162" s="17"/>
      <c r="H162" s="17"/>
      <c r="I162" s="16"/>
      <c r="J162" s="16"/>
    </row>
    <row r="163" spans="6:10" ht="13.5">
      <c r="F163" s="16"/>
      <c r="G163" s="17"/>
      <c r="H163" s="17"/>
      <c r="I163" s="16"/>
      <c r="J163" s="16"/>
    </row>
    <row r="164" spans="6:10" ht="13.5">
      <c r="F164" s="16"/>
      <c r="G164" s="17"/>
      <c r="H164" s="17"/>
      <c r="I164" s="16"/>
      <c r="J164" s="16"/>
    </row>
    <row r="165" spans="6:10" ht="13.5">
      <c r="F165" s="16"/>
      <c r="G165" s="17"/>
      <c r="H165" s="17"/>
      <c r="I165" s="16"/>
      <c r="J165" s="16"/>
    </row>
    <row r="166" spans="6:10" ht="13.5">
      <c r="F166" s="16"/>
      <c r="G166" s="17"/>
      <c r="H166" s="17"/>
      <c r="I166" s="16"/>
      <c r="J166" s="16"/>
    </row>
    <row r="167" spans="6:10" ht="13.5">
      <c r="F167" s="16"/>
      <c r="G167" s="17"/>
      <c r="H167" s="17"/>
      <c r="I167" s="16"/>
      <c r="J167" s="16"/>
    </row>
    <row r="168" spans="6:10" ht="13.5">
      <c r="F168" s="16"/>
      <c r="G168" s="17"/>
      <c r="H168" s="17"/>
      <c r="I168" s="16"/>
      <c r="J168" s="16"/>
    </row>
    <row r="169" spans="6:10" ht="13.5">
      <c r="F169" s="16"/>
      <c r="G169" s="17"/>
      <c r="H169" s="17"/>
      <c r="I169" s="16"/>
      <c r="J169" s="16"/>
    </row>
    <row r="170" spans="6:10" ht="13.5">
      <c r="F170" s="16"/>
      <c r="G170" s="17"/>
      <c r="H170" s="17"/>
      <c r="I170" s="16"/>
      <c r="J170" s="16"/>
    </row>
    <row r="171" spans="6:10" ht="13.5">
      <c r="F171" s="16"/>
      <c r="G171" s="17"/>
      <c r="H171" s="17"/>
      <c r="I171" s="16"/>
      <c r="J171" s="16"/>
    </row>
    <row r="172" spans="6:10" ht="13.5">
      <c r="F172" s="16"/>
      <c r="G172" s="17"/>
      <c r="H172" s="17"/>
      <c r="I172" s="16"/>
      <c r="J172" s="16"/>
    </row>
    <row r="173" spans="6:10" ht="13.5">
      <c r="F173" s="16"/>
      <c r="G173" s="17"/>
      <c r="H173" s="17"/>
      <c r="I173" s="16"/>
      <c r="J173" s="16"/>
    </row>
    <row r="174" spans="6:10" ht="13.5">
      <c r="F174" s="16"/>
      <c r="G174" s="17"/>
      <c r="H174" s="17"/>
      <c r="I174" s="16"/>
      <c r="J174" s="16"/>
    </row>
    <row r="175" spans="6:10" ht="13.5">
      <c r="F175" s="16"/>
      <c r="G175" s="17"/>
      <c r="H175" s="17"/>
      <c r="I175" s="16"/>
      <c r="J175" s="16"/>
    </row>
    <row r="176" spans="6:10" ht="13.5">
      <c r="F176" s="16"/>
      <c r="G176" s="17"/>
      <c r="H176" s="17"/>
      <c r="I176" s="16"/>
      <c r="J176" s="16"/>
    </row>
    <row r="177" spans="6:10" ht="13.5">
      <c r="F177" s="16"/>
      <c r="G177" s="17"/>
      <c r="H177" s="17"/>
      <c r="I177" s="16"/>
      <c r="J177" s="16"/>
    </row>
    <row r="178" spans="6:10" ht="13.5">
      <c r="F178" s="16"/>
      <c r="G178" s="17"/>
      <c r="H178" s="17"/>
      <c r="I178" s="16"/>
      <c r="J178" s="16"/>
    </row>
    <row r="179" spans="6:10" ht="13.5">
      <c r="F179" s="16"/>
      <c r="G179" s="17"/>
      <c r="H179" s="17"/>
      <c r="I179" s="16"/>
      <c r="J179" s="16"/>
    </row>
    <row r="180" spans="6:10" ht="13.5">
      <c r="F180" s="16"/>
      <c r="G180" s="17"/>
      <c r="H180" s="17"/>
      <c r="I180" s="16"/>
      <c r="J180" s="16"/>
    </row>
    <row r="181" spans="6:10" ht="13.5">
      <c r="F181" s="16"/>
      <c r="G181" s="17"/>
      <c r="H181" s="17"/>
      <c r="I181" s="16"/>
      <c r="J181" s="16"/>
    </row>
    <row r="182" spans="6:10" ht="13.5">
      <c r="F182" s="16"/>
      <c r="G182" s="17"/>
      <c r="H182" s="17"/>
      <c r="I182" s="16"/>
      <c r="J182" s="16"/>
    </row>
    <row r="183" spans="6:10" ht="13.5">
      <c r="F183" s="16"/>
      <c r="G183" s="17"/>
      <c r="H183" s="17"/>
      <c r="I183" s="16"/>
      <c r="J183" s="16"/>
    </row>
    <row r="184" spans="6:10" ht="13.5">
      <c r="F184" s="16"/>
      <c r="G184" s="17"/>
      <c r="H184" s="17"/>
      <c r="I184" s="16"/>
      <c r="J184" s="16"/>
    </row>
    <row r="185" spans="6:10" ht="13.5">
      <c r="F185" s="16"/>
      <c r="G185" s="17"/>
      <c r="H185" s="17"/>
      <c r="I185" s="16"/>
      <c r="J185" s="16"/>
    </row>
  </sheetData>
  <sheetProtection password="EC4D" sheet="1" objects="1" scenarios="1"/>
  <conditionalFormatting sqref="D146:E159">
    <cfRule type="cellIs" priority="1" dxfId="0" operator="greaterThanOrEqual" stopIfTrue="1">
      <formula>0.5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1.7109375" style="0" customWidth="1"/>
    <col min="7" max="7" width="9.7109375" style="0" customWidth="1"/>
  </cols>
  <sheetData>
    <row r="1" spans="1:15" ht="22.5" customHeight="1">
      <c r="A1" s="85"/>
      <c r="B1" s="86"/>
      <c r="C1" s="87"/>
      <c r="D1" s="88"/>
      <c r="E1" s="89"/>
      <c r="F1" s="90"/>
      <c r="G1" s="87"/>
      <c r="H1" s="91"/>
      <c r="I1" s="38"/>
      <c r="J1" s="38"/>
      <c r="K1" s="38"/>
      <c r="L1" s="38"/>
      <c r="O1" s="4"/>
    </row>
  </sheetData>
  <sheetProtection password="EC4D" sheet="1" objects="1" scenarios="1"/>
  <printOptions/>
  <pageMargins left="0.18" right="0.18" top="0.74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9.140625" style="0" customWidth="1"/>
  </cols>
  <sheetData>
    <row r="1" ht="12.75">
      <c r="A1" s="99" t="s">
        <v>166</v>
      </c>
    </row>
    <row r="2" ht="12.75">
      <c r="A2" s="100" t="s">
        <v>167</v>
      </c>
    </row>
    <row r="3" ht="12.75">
      <c r="A3" s="100" t="s">
        <v>168</v>
      </c>
    </row>
    <row r="4" ht="12.75">
      <c r="A4" s="100" t="s">
        <v>169</v>
      </c>
    </row>
    <row r="5" ht="12.75">
      <c r="A5" s="100" t="s">
        <v>170</v>
      </c>
    </row>
    <row r="6" ht="12.75">
      <c r="A6" s="100" t="s">
        <v>136</v>
      </c>
    </row>
    <row r="7" ht="12.75">
      <c r="A7" s="100" t="s">
        <v>137</v>
      </c>
    </row>
    <row r="8" ht="12.75">
      <c r="A8" s="100" t="s">
        <v>138</v>
      </c>
    </row>
    <row r="9" ht="12.75">
      <c r="A9" s="100" t="s">
        <v>139</v>
      </c>
    </row>
    <row r="10" ht="12.75">
      <c r="A10" s="100" t="s">
        <v>171</v>
      </c>
    </row>
    <row r="11" ht="12.75">
      <c r="A11" s="100" t="s">
        <v>140</v>
      </c>
    </row>
    <row r="12" ht="12.75">
      <c r="A12" s="100" t="s">
        <v>141</v>
      </c>
    </row>
    <row r="13" ht="12.75">
      <c r="A13" s="100" t="s">
        <v>142</v>
      </c>
    </row>
    <row r="14" ht="12.75">
      <c r="A14" s="100" t="s">
        <v>143</v>
      </c>
    </row>
  </sheetData>
  <sheetProtection password="EC4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 Zoetmulder</dc:creator>
  <cp:keywords/>
  <dc:description/>
  <cp:lastModifiedBy>Emergis</cp:lastModifiedBy>
  <cp:lastPrinted>2004-06-24T14:58:36Z</cp:lastPrinted>
  <dcterms:created xsi:type="dcterms:W3CDTF">2001-11-05T20:11:36Z</dcterms:created>
  <dcterms:modified xsi:type="dcterms:W3CDTF">2011-01-26T20:55:37Z</dcterms:modified>
  <cp:category/>
  <cp:version/>
  <cp:contentType/>
  <cp:contentStatus/>
</cp:coreProperties>
</file>